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222.205\df\Documents\Размещение информации на портале АГ (ЗАНОСИМ СЮДА)\к размещению на портале\ОСС\"/>
    </mc:Choice>
  </mc:AlternateContent>
  <bookViews>
    <workbookView xWindow="0" yWindow="300" windowWidth="23040" windowHeight="9060"/>
  </bookViews>
  <sheets>
    <sheet name="на 2025" sheetId="1" r:id="rId1"/>
    <sheet name="Лист1" sheetId="2" r:id="rId2"/>
  </sheets>
  <definedNames>
    <definedName name="_xlnm._FilterDatabase" localSheetId="1" hidden="1">Лист1!$A$1:$K$85</definedName>
    <definedName name="_xlnm._FilterDatabase" localSheetId="0" hidden="1">'на 2025'!$A$5:$H$324</definedName>
    <definedName name="Z_0005951B_56A8_4F75_9731_3C8A24CD1AB5_.wvu.FilterData" localSheetId="0" hidden="1">'на 2025'!$A$5:$H$324</definedName>
    <definedName name="Z_007EBFDD_79DD_4E8C_B275_C2C7FB10784F_.wvu.FilterData" localSheetId="0" hidden="1">'на 2025'!$A$5:$H$324</definedName>
    <definedName name="Z_0084E16F_DDA9_4699_9D5A_C5F7B89E6378_.wvu.FilterData" localSheetId="0" hidden="1">'на 2025'!$A$5:$H$324</definedName>
    <definedName name="Z_008BC0E1_CA24_4B86_A8FA_CB3A2AF4DB6F_.wvu.FilterData" localSheetId="0" hidden="1">'на 2025'!$A$5:$H$324</definedName>
    <definedName name="Z_00B4DAD6_3F78_4073_883E_364E3CB806A9_.wvu.FilterData" localSheetId="0" hidden="1">'на 2025'!$A$5:$H$324</definedName>
    <definedName name="Z_00CB886B_451A_494B_A78E_BAA539CB2AE2_.wvu.FilterData" localSheetId="0" hidden="1">'на 2025'!$A$5:$H$324</definedName>
    <definedName name="Z_00EBC834_CC04_4600_ADF0_5EC4AEDA5595_.wvu.FilterData" localSheetId="0" hidden="1">'на 2025'!$A$5:$H$324</definedName>
    <definedName name="Z_01613E68_6B78_4CC0_9C3D_60683185C182_.wvu.FilterData" localSheetId="0" hidden="1">'на 2025'!$A$5:$H$324</definedName>
    <definedName name="Z_016B8DB4_4701_424D_9D7E_986366EF2C2F_.wvu.FilterData" localSheetId="0" hidden="1">'на 2025'!$A$5:$H$324</definedName>
    <definedName name="Z_018C80D1_B155_44CE_9AD9_515FC8948A83_.wvu.FilterData" localSheetId="0" hidden="1">'на 2025'!$A$5:$H$324</definedName>
    <definedName name="Z_01D4DC8C_5FD8_4E22_9898_A6D2EE840F42_.wvu.FilterData" localSheetId="0" hidden="1">'на 2025'!$A$5:$H$324</definedName>
    <definedName name="Z_01D58D1B_4E67_46FB_8CB6_391CCAB51A8B_.wvu.FilterData" localSheetId="0" hidden="1">'на 2025'!$A$5:$H$324</definedName>
    <definedName name="Z_01DB101B_35C5_44A0_9F3E_BCD72FD5CBB2_.wvu.FilterData" localSheetId="0" hidden="1">'на 2025'!$A$5:$H$324</definedName>
    <definedName name="Z_02102EEE_2287_4468_A4A7_52D50729EDDD_.wvu.FilterData" localSheetId="0" hidden="1">'на 2025'!$A$5:$H$324</definedName>
    <definedName name="Z_0217F586_7BE2_4803_B88F_1646729DF76E_.wvu.FilterData" localSheetId="0" hidden="1">'на 2025'!$A$5:$H$324</definedName>
    <definedName name="Z_021A415B_1955_40BC_AFAE_4CA0EAA943C8_.wvu.FilterData" localSheetId="0" hidden="1">'на 2025'!$A$5:$H$324</definedName>
    <definedName name="Z_021AD043_A592_41CC_8D70_4A5E3DED823A_.wvu.FilterData" localSheetId="0" hidden="1">'на 2025'!$A$5:$H$324</definedName>
    <definedName name="Z_02CA0CE5_3727_4238_BAB8_2EB1D6D88032_.wvu.FilterData" localSheetId="0" hidden="1">'на 2025'!$A$5:$H$324</definedName>
    <definedName name="Z_02D2F435_66DA_468E_987B_F2AECDDD4E3B_.wvu.FilterData" localSheetId="0" hidden="1">'на 2025'!$A$5:$H$324</definedName>
    <definedName name="Z_032DDD1D_7C32_4E80_928D_C908C764BB01_.wvu.Cols" localSheetId="0" hidden="1">'на 2025'!#REF!</definedName>
    <definedName name="Z_032DDD1D_7C32_4E80_928D_C908C764BB01_.wvu.FilterData" localSheetId="0" hidden="1">'на 2025'!$A$5:$H$324</definedName>
    <definedName name="Z_032DDD1D_7C32_4E80_928D_C908C764BB01_.wvu.PrintArea" localSheetId="0" hidden="1">'на 2025'!$A$1:$H$120</definedName>
    <definedName name="Z_032DDD1D_7C32_4E80_928D_C908C764BB01_.wvu.PrintTitles" localSheetId="0" hidden="1">'на 2025'!$4:$5</definedName>
    <definedName name="Z_032DDD1D_7C32_4E80_928D_C908C764BB01_.wvu.Rows" localSheetId="0" hidden="1">'на 2025'!#REF!</definedName>
    <definedName name="Z_036F0B1A_A4C3_4ACE_90F0_C92FA4824CCC_.wvu.FilterData" localSheetId="0" hidden="1">'на 2025'!$A$5:$H$324</definedName>
    <definedName name="Z_037962DE_4AFD_49EB_96DB_1E0AC5DCCE5E_.wvu.FilterData" localSheetId="0" hidden="1">'на 2025'!$A$5:$H$324</definedName>
    <definedName name="Z_03C9CBD0_1D1A_4FA6_9999_3F5C60B10179_.wvu.FilterData" localSheetId="0" hidden="1">'на 2025'!$A$5:$H$324</definedName>
    <definedName name="Z_03CDA04C_F398_48E4_A959_14B521751FAE_.wvu.FilterData" localSheetId="0" hidden="1">'на 2025'!$A$5:$H$324</definedName>
    <definedName name="Z_03CE4E6D_AA11_4BB9_B07A_EF26A768B26B_.wvu.FilterData" localSheetId="0" hidden="1">'на 2025'!$A$5:$H$324</definedName>
    <definedName name="Z_040F7A53_882C_426B_A971_3BA4E7F819F6_.wvu.FilterData" localSheetId="0" hidden="1">'на 2025'!$A$5:$E$120</definedName>
    <definedName name="Z_041557F5_3257_416A_8401_99DEC5D0D1B5_.wvu.FilterData" localSheetId="0" hidden="1">'на 2025'!$A$5:$H$324</definedName>
    <definedName name="Z_04309618_7B42_4F13_A94C_CE0188C69688_.wvu.FilterData" localSheetId="0" hidden="1">'на 2025'!$A$5:$H$324</definedName>
    <definedName name="Z_049683C7_96B1_4669_9E7D_B122832354BD_.wvu.FilterData" localSheetId="0" hidden="1">'на 2025'!$A$5:$H$324</definedName>
    <definedName name="Z_04A44F1D_59BA_46AD_AB8B_867650078049_.wvu.FilterData" localSheetId="0" hidden="1">'на 2025'!$A$5:$H$324</definedName>
    <definedName name="Z_04FC9684_94C8_402A_A954_8718D8E46D16_.wvu.FilterData" localSheetId="0" hidden="1">'на 2025'!$A$5:$H$324</definedName>
    <definedName name="Z_05132324_2347_4886_ACC0_B2417CD7A8E0_.wvu.FilterData" localSheetId="0" hidden="1">'на 2025'!$A$5:$H$324</definedName>
    <definedName name="Z_0532A635_1AF2_4682_942B_C6CE3C16F8D7_.wvu.FilterData" localSheetId="0" hidden="1">'на 2025'!$A$5:$H$324</definedName>
    <definedName name="Z_056CFCF2_1D67_47C0_BE8C_D1F7ABB1120B_.wvu.FilterData" localSheetId="0" hidden="1">'на 2025'!$A$5:$H$324</definedName>
    <definedName name="Z_05716ABD_418C_4DA4_AC8A_C2D9BFCD057A_.wvu.FilterData" localSheetId="0" hidden="1">'на 2025'!$A$5:$H$324</definedName>
    <definedName name="Z_05917B93_2768_415F_AFD9_F6B5D0EF275E_.wvu.FilterData" localSheetId="0" hidden="1">'на 2025'!$A$5:$H$324</definedName>
    <definedName name="Z_05A453BF_F037_4451_82BE_9DA37719BFA5_.wvu.FilterData" localSheetId="0" hidden="1">'на 2025'!$A$5:$H$324</definedName>
    <definedName name="Z_05C1E2BB_B583_44DD_A8AC_FBF87A053735_.wvu.FilterData" localSheetId="0" hidden="1">'на 2025'!$A$5:$E$120</definedName>
    <definedName name="Z_05C9DD0B_EBEE_40E7_A642_8B2CDCC810BA_.wvu.FilterData" localSheetId="0" hidden="1">'на 2025'!$A$5:$E$120</definedName>
    <definedName name="Z_05DBEF59_A7E6_49EA_94CA_429B9DA964EF_.wvu.FilterData" localSheetId="0" hidden="1">'на 2025'!$A$5:$H$324</definedName>
    <definedName name="Z_06134871_716F_4992_860F_36C7E07B4EF7_.wvu.FilterData" localSheetId="0" hidden="1">'на 2025'!$A$5:$H$324</definedName>
    <definedName name="Z_0623BA59_06E0_47C4_A9E0_EFF8949456C2_.wvu.FilterData" localSheetId="0" hidden="1">'на 2025'!$A$5:$E$120</definedName>
    <definedName name="Z_0644E522_2545_474C_824A_2ED6C2798897_.wvu.FilterData" localSheetId="0" hidden="1">'на 2025'!$A$5:$H$324</definedName>
    <definedName name="Z_064B2F74_59A6_435C_9504_ED84D272F576_.wvu.FilterData" localSheetId="0" hidden="1">'на 2025'!$A$5:$H$324</definedName>
    <definedName name="Z_064B5A1E_A42B_4485_93B8_B6DA090B161C_.wvu.FilterData" localSheetId="0" hidden="1">'на 2025'!$A$5:$H$324</definedName>
    <definedName name="Z_068F4DFA_CDD6_4272_99ED_988D34FA7BC4_.wvu.FilterData" localSheetId="0" hidden="1">'на 2025'!$A$5:$H$324</definedName>
    <definedName name="Z_0696210F_5E61_486A_8716_5F7B872C97B7_.wvu.FilterData" localSheetId="0" hidden="1">'на 2025'!$A$5:$H$324</definedName>
    <definedName name="Z_06CAE47A_6EDD_4FE2_8E3A_333266247E42_.wvu.FilterData" localSheetId="0" hidden="1">'на 2025'!$A$5:$H$324</definedName>
    <definedName name="Z_06E8A760_77DE_44B7_B51E_7A5411604938_.wvu.FilterData" localSheetId="0" hidden="1">'на 2025'!$A$5:$H$324</definedName>
    <definedName name="Z_06ECB70F_782C_4925_AAED_43BDE49D6216_.wvu.FilterData" localSheetId="0" hidden="1">'на 2025'!$A$5:$H$324</definedName>
    <definedName name="Z_0704F8E6_D2AC_4B4B_8C49_5FF3CC18FB70_.wvu.FilterData" localSheetId="0" hidden="1">'на 2025'!$A$5:$H$324</definedName>
    <definedName name="Z_071188D9_4773_41E2_8227_482316F94E22_.wvu.FilterData" localSheetId="0" hidden="1">'на 2025'!$A$5:$H$324</definedName>
    <definedName name="Z_075B2438_128B_4EA2_B711_AEE30618C30D_.wvu.FilterData" localSheetId="0" hidden="1">'на 2025'!$A$5:$H$324</definedName>
    <definedName name="Z_076157D9_97A7_4D47_8780_D3B408E54324_.wvu.FilterData" localSheetId="0" hidden="1">'на 2025'!$A$5:$H$324</definedName>
    <definedName name="Z_079216EF_F396_45DE_93AA_DF26C49F532F_.wvu.FilterData" localSheetId="0" hidden="1">'на 2025'!$A$5:$E$120</definedName>
    <definedName name="Z_0796BB39_B763_4CFE_9C89_197614BDD8D2_.wvu.FilterData" localSheetId="0" hidden="1">'на 2025'!$A$5:$H$324</definedName>
    <definedName name="Z_07A4B19E_A8E0_4DE7_95D7_C84B888D3FDE_.wvu.FilterData" localSheetId="0" hidden="1">'на 2025'!$A$5:$H$324</definedName>
    <definedName name="Z_07CCE65F_D7A3_4D1C_9716_C5B8B9A42F6C_.wvu.FilterData" localSheetId="0" hidden="1">'на 2025'!$A$5:$H$324</definedName>
    <definedName name="Z_07F35A7A_3C2A_4ACB_A4AC_24896357050C_.wvu.FilterData" localSheetId="0" hidden="1">'на 2025'!$A$5:$H$324</definedName>
    <definedName name="Z_081D092E_BCFD_434D_99DD_F262EBF81A7D_.wvu.FilterData" localSheetId="0" hidden="1">'на 2025'!$A$5:$E$120</definedName>
    <definedName name="Z_081D1E71_FAB1_490F_8347_4363E467A6B8_.wvu.FilterData" localSheetId="0" hidden="1">'на 2025'!$A$5:$H$324</definedName>
    <definedName name="Z_087A5F39_BB99_44E2_988C_BE702BB1218A_.wvu.FilterData" localSheetId="0" hidden="1">'на 2025'!$A$5:$H$324</definedName>
    <definedName name="Z_087D3E4D_09AE_4948_835E_F42AAF45EC81_.wvu.FilterData" localSheetId="0" hidden="1">'на 2025'!$A$5:$H$324</definedName>
    <definedName name="Z_090A7C2D_CAE4_4C3E_951C_E39FB2B20255_.wvu.FilterData" localSheetId="0" hidden="1">'на 2025'!$A$5:$H$324</definedName>
    <definedName name="Z_090B52D0_64AD_49BA_9659_1C2B71248471_.wvu.FilterData" localSheetId="0" hidden="1">'на 2025'!$A$5:$H$324</definedName>
    <definedName name="Z_091FE98F_2A3F_496F_927E_914C3E410046_.wvu.FilterData" localSheetId="0" hidden="1">'на 2025'!$A$5:$H$324</definedName>
    <definedName name="Z_09234BB6_A2CF_4DE4_AE59_5C70DAD529E7_.wvu.FilterData" localSheetId="0" hidden="1">'на 2025'!$A$5:$H$324</definedName>
    <definedName name="Z_092DEFE0_87C3_47A7_9BA2_494EEBEFECEF_.wvu.FilterData" localSheetId="0" hidden="1">'на 2025'!$A$5:$H$324</definedName>
    <definedName name="Z_094B4134_1EAA_4AE3_8904_2CA55A37A0CD_.wvu.FilterData" localSheetId="0" hidden="1">'на 2025'!$A$5:$H$324</definedName>
    <definedName name="Z_0956497A_026E_4ED8_A2B8_BEBAC1B93CEA_.wvu.FilterData" localSheetId="0" hidden="1">'на 2025'!$A$5:$H$324</definedName>
    <definedName name="Z_09602A3E_95E0_4E68_8FEB_EC950E07A478_.wvu.FilterData" localSheetId="0" hidden="1">'на 2025'!$A$5:$H$324</definedName>
    <definedName name="Z_09665491_2447_4ACE_847B_4452B60F2DF2_.wvu.FilterData" localSheetId="0" hidden="1">'на 2025'!$A$5:$H$324</definedName>
    <definedName name="Z_09EDEF91_2CA5_4F56_B67B_9D290C461670_.wvu.FilterData" localSheetId="0" hidden="1">'на 2025'!$A$5:$E$120</definedName>
    <definedName name="Z_09F9F792_37D5_476B_BEEE_67E9106F48F0_.wvu.FilterData" localSheetId="0" hidden="1">'на 2025'!$A$5:$H$324</definedName>
    <definedName name="Z_0A10B2C2_8811_4514_A02D_EDC7436B6D07_.wvu.FilterData" localSheetId="0" hidden="1">'на 2025'!$A$5:$H$324</definedName>
    <definedName name="Z_0A3E48A1_21BA_4054_9BE2_191CBE14D49F_.wvu.FilterData" localSheetId="0" hidden="1">'на 2025'!$A$5:$H$324</definedName>
    <definedName name="Z_0AA70BDA_573F_4BEC_A548_CA5C4475BFE7_.wvu.FilterData" localSheetId="0" hidden="1">'на 2025'!$A$5:$H$324</definedName>
    <definedName name="Z_0AC3FA68_E0C8_4657_AD81_AF6345EA501C_.wvu.FilterData" localSheetId="0" hidden="1">'на 2025'!$A$5:$E$120</definedName>
    <definedName name="Z_0AEF6EAE_E674_439C_ACB4_993FFB7F3E0A_.wvu.FilterData" localSheetId="0" hidden="1">'на 2025'!$A$5:$H$324</definedName>
    <definedName name="Z_0B579593_C56D_4394_91C1_F024BBE56EB1_.wvu.FilterData" localSheetId="0" hidden="1">'на 2025'!$A$5:$E$120</definedName>
    <definedName name="Z_0B938491_213D_4D28_A387_A6AFD28F0D9C_.wvu.FilterData" localSheetId="0" hidden="1">'на 2025'!$A$5:$H$324</definedName>
    <definedName name="Z_0BC4F378_D6F5_4B5F_9DB6_20E9B46F136D_.wvu.FilterData" localSheetId="0" hidden="1">'на 2025'!$A$5:$H$324</definedName>
    <definedName name="Z_0BC55D76_817D_4871_ADFD_780685E85798_.wvu.FilterData" localSheetId="0" hidden="1">'на 2025'!$A$5:$H$324</definedName>
    <definedName name="Z_0C6B39CB_8BE2_4437_B7EF_2B863FB64A7A_.wvu.FilterData" localSheetId="0" hidden="1">'на 2025'!$A$5:$E$120</definedName>
    <definedName name="Z_0C80C604_218C_428E_8C68_64D1AFDB22E0_.wvu.FilterData" localSheetId="0" hidden="1">'на 2025'!$A$5:$H$324</definedName>
    <definedName name="Z_0C8103A0_F84B_4295_B989_01191C993EC8_.wvu.FilterData" localSheetId="0" hidden="1">'на 2025'!$A$5:$H$324</definedName>
    <definedName name="Z_0C81132D_0EFB_424B_A2C0_D694846C9416_.wvu.FilterData" localSheetId="0" hidden="1">'на 2025'!$A$5:$H$324</definedName>
    <definedName name="Z_0C8C20D3_1DCE_4FE1_95B1_F35D8D398254_.wvu.FilterData" localSheetId="0" hidden="1">'на 2025'!$A$5:$E$120</definedName>
    <definedName name="Z_0CA3085F_CCCA_413F_9A50_36BE8FE3A0FF_.wvu.FilterData" localSheetId="0" hidden="1">'на 2025'!$A$5:$H$324</definedName>
    <definedName name="Z_0CADF06F_BF77_4A62_A6CB_F3857B2A0FC4_.wvu.FilterData" localSheetId="0" hidden="1">'на 2025'!$A$5:$H$324</definedName>
    <definedName name="Z_0CC48B05_D738_4589_9F69_B44D9887E2C7_.wvu.FilterData" localSheetId="0" hidden="1">'на 2025'!$A$5:$H$324</definedName>
    <definedName name="Z_0CC9441C_88E9_46D0_951D_A49C84EDA8CE_.wvu.FilterData" localSheetId="0" hidden="1">'на 2025'!$A$5:$H$324</definedName>
    <definedName name="Z_0CCCFAED_79CE_4449_BC23_D60C794B65C2_.wvu.FilterData" localSheetId="0" hidden="1">'на 2025'!$A$5:$H$324</definedName>
    <definedName name="Z_0CCCFAED_79CE_4449_BC23_D60C794B65C2_.wvu.PrintArea" localSheetId="0" hidden="1">'на 2025'!$A$1:$H$120</definedName>
    <definedName name="Z_0CCCFAED_79CE_4449_BC23_D60C794B65C2_.wvu.PrintTitles" localSheetId="0" hidden="1">'на 2025'!$4:$5</definedName>
    <definedName name="Z_0CF3E93E_60F6_45C8_AD33_C2CE08831546_.wvu.FilterData" localSheetId="0" hidden="1">'на 2025'!$A$5:$E$120</definedName>
    <definedName name="Z_0D1E906B_E120_4A9F_B97A_2C78DA3FC6EE_.wvu.FilterData" localSheetId="0" hidden="1">'на 2025'!$A$5:$H$324</definedName>
    <definedName name="Z_0D69C398_7947_4D78_B1FE_A2A25AB79E10_.wvu.FilterData" localSheetId="0" hidden="1">'на 2025'!$A$5:$H$324</definedName>
    <definedName name="Z_0D7F5190_D20E_42FD_AD77_53CB309C7272_.wvu.FilterData" localSheetId="0" hidden="1">'на 2025'!$A$5:$E$120</definedName>
    <definedName name="Z_0DBB7EB7_A885_4D4A_A4F3_1AB3A0FE5EB1_.wvu.FilterData" localSheetId="0" hidden="1">'на 2025'!$A$5:$H$324</definedName>
    <definedName name="Z_0DCD8004_2074_46A6_A140_FA71CB3514EB_.wvu.FilterData" localSheetId="0" hidden="1">'на 2025'!$A$5:$H$324</definedName>
    <definedName name="Z_0DCFEE9B_8A50_4239_995F_2F355FA49775_.wvu.FilterData" localSheetId="0" hidden="1">'на 2025'!$A$5:$H$324</definedName>
    <definedName name="Z_0E053C9C_C10C_4574_9F8A_57C8E07AEDE5_.wvu.FilterData" localSheetId="0" hidden="1">'на 2025'!$A$5:$H$324</definedName>
    <definedName name="Z_0E1EE7C4_535F_48D8_9D3B_6BBF2B693A19_.wvu.FilterData" localSheetId="0" hidden="1">'на 2025'!$A$5:$H$324</definedName>
    <definedName name="Z_0E67843B_6B59_48DA_8F29_8BAD133298E1_.wvu.FilterData" localSheetId="0" hidden="1">'на 2025'!$A$5:$H$324</definedName>
    <definedName name="Z_0E6786D8_AC3A_48D5_9AD7_4E7485DB6D9C_.wvu.FilterData" localSheetId="0" hidden="1">'на 2025'!$A$5:$E$120</definedName>
    <definedName name="Z_0E6CC89F_3B93_4F1D_B2EC_717A1F1053E5_.wvu.FilterData" localSheetId="0" hidden="1">'на 2025'!$A$5:$H$324</definedName>
    <definedName name="Z_0EBA5D20_532C_4466_B173_EB77531A7F20_.wvu.FilterData" localSheetId="0" hidden="1">'на 2025'!$A$5:$H$324</definedName>
    <definedName name="Z_0EBE1707_975C_4649_91D3_2E9B46A60B44_.wvu.FilterData" localSheetId="0" hidden="1">'на 2025'!$A$5:$H$324</definedName>
    <definedName name="Z_0EEB21F7_6DE9_4A77_AC62_07A83BD4783E_.wvu.FilterData" localSheetId="0" hidden="1">'на 2025'!$A$5:$H$324</definedName>
    <definedName name="Z_0F062473_6C06_4BF1_910A_662B1A72B605_.wvu.FilterData" localSheetId="0" hidden="1">'на 2025'!$A$5:$H$324</definedName>
    <definedName name="Z_0F28A21C_8BE4_46B7_AF17_DEFAA31BFC8A_.wvu.FilterData" localSheetId="0" hidden="1">'на 2025'!$A$5:$H$324</definedName>
    <definedName name="Z_0F2F6E45_C10D_40A0_A69F_1F4D86686BBB_.wvu.FilterData" localSheetId="0" hidden="1">'на 2025'!$A$5:$H$324</definedName>
    <definedName name="Z_0FECF66E_A3F4_4FDA_9772_9E33BF2FB660_.wvu.FilterData" localSheetId="0" hidden="1">'на 2025'!$A$5:$H$324</definedName>
    <definedName name="Z_101FC8DD_6A10_4029_AD34_21DB4CDC5FDB_.wvu.FilterData" localSheetId="0" hidden="1">'на 2025'!$A$5:$H$324</definedName>
    <definedName name="Z_10265054_777F_4ACD_9E80_3751E622A050_.wvu.FilterData" localSheetId="0" hidden="1">'на 2025'!$A$5:$H$324</definedName>
    <definedName name="Z_10372EC3_3966_4BDA_9F48_B7D63EE0E174_.wvu.FilterData" localSheetId="0" hidden="1">'на 2025'!$A$5:$H$324</definedName>
    <definedName name="Z_105D23B5_3830_4B2C_A4D4_FBFBD3BEFB9C_.wvu.FilterData" localSheetId="0" hidden="1">'на 2025'!$A$5:$E$120</definedName>
    <definedName name="Z_10A70750_8DE0_45C3_A1CC_D83636919FFC_.wvu.FilterData" localSheetId="0" hidden="1">'на 2025'!$A$5:$H$324</definedName>
    <definedName name="Z_10BB35C8_B108_4263_B85A_266021A6A7DD_.wvu.FilterData" localSheetId="0" hidden="1">'на 2025'!$A$5:$H$324</definedName>
    <definedName name="Z_110D7079_48E3_40C4_813B_26CCA4E794BF_.wvu.FilterData" localSheetId="0" hidden="1">'на 2025'!$A$5:$H$324</definedName>
    <definedName name="Z_113A0779_204C_451B_8401_73E507046130_.wvu.FilterData" localSheetId="0" hidden="1">'на 2025'!$A$5:$H$324</definedName>
    <definedName name="Z_119EECA6_2DA1_40F6_BD98_65D18CFC0359_.wvu.FilterData" localSheetId="0" hidden="1">'на 2025'!$A$5:$H$324</definedName>
    <definedName name="Z_11B0FA8E_E0BF_44A4_A141_D0892BF4BA78_.wvu.FilterData" localSheetId="0" hidden="1">'на 2025'!$A$5:$H$324</definedName>
    <definedName name="Z_11DB2F46_E41B_4E33_8BC5_70370AE2E289_.wvu.FilterData" localSheetId="0" hidden="1">'на 2025'!$A$5:$H$324</definedName>
    <definedName name="Z_11EBBD1F_0821_4763_A781_80F95B559C64_.wvu.FilterData" localSheetId="0" hidden="1">'на 2025'!$A$5:$H$324</definedName>
    <definedName name="Z_12397037_6208_4B36_BC95_11438284A9DE_.wvu.FilterData" localSheetId="0" hidden="1">'на 2025'!$A$5:$E$120</definedName>
    <definedName name="Z_125B4190_A94D_4854_BDDA_AFD6D4F98A84_.wvu.FilterData" localSheetId="0" hidden="1">'на 2025'!$A$5:$H$324</definedName>
    <definedName name="Z_12C2408D_275D_4295_8823_146036CCAF72_.wvu.FilterData" localSheetId="0" hidden="1">'на 2025'!$A$5:$H$324</definedName>
    <definedName name="Z_130C16AD_E930_4810_BDF0_A6DD3A87B8D5_.wvu.FilterData" localSheetId="0" hidden="1">'на 2025'!$A$5:$H$324</definedName>
    <definedName name="Z_1315266B_953C_4E7F_B538_74B6DF400647_.wvu.FilterData" localSheetId="0" hidden="1">'на 2025'!$A$5:$E$120</definedName>
    <definedName name="Z_132984D2_035C_4C6F_8087_28C1188A76E6_.wvu.FilterData" localSheetId="0" hidden="1">'на 2025'!$A$5:$H$324</definedName>
    <definedName name="Z_13A75724_7658_4A80_9239_F37E0BC75B64_.wvu.FilterData" localSheetId="0" hidden="1">'на 2025'!$A$5:$H$324</definedName>
    <definedName name="Z_13BE7114_35DF_4699_8779_61985C68F6C3_.wvu.FilterData" localSheetId="1" hidden="1">Лист1!$A$1:$K$85</definedName>
    <definedName name="Z_13BE7114_35DF_4699_8779_61985C68F6C3_.wvu.FilterData" localSheetId="0" hidden="1">'на 2025'!$A$5:$H$324</definedName>
    <definedName name="Z_13BE7114_35DF_4699_8779_61985C68F6C3_.wvu.PrintTitles" localSheetId="0" hidden="1">'на 2025'!$4:$5</definedName>
    <definedName name="Z_13E7ADA2_058C_4412_9AEA_31547694DD5C_.wvu.FilterData" localSheetId="0" hidden="1">'на 2025'!$A$5:$E$120</definedName>
    <definedName name="Z_1413B890_05A7_4559_8996_4E4407E7504B_.wvu.FilterData" localSheetId="0" hidden="1">'на 2025'!$A$5:$H$324</definedName>
    <definedName name="Z_1441516B_CC6A_40BC_80C3_4D12B77EAFC8_.wvu.FilterData" localSheetId="0" hidden="1">'на 2025'!$A$5:$H$324</definedName>
    <definedName name="Z_1474826F_81A7_45CE_9E32_539008BC6006_.wvu.FilterData" localSheetId="0" hidden="1">'на 2025'!$A$5:$H$324</definedName>
    <definedName name="Z_148D8FAA_3DC1_4430_9D42_1AFD9B8B331B_.wvu.FilterData" localSheetId="0" hidden="1">'на 2025'!$A$5:$H$324</definedName>
    <definedName name="Z_14901D06_6751_467D_A640_08BD51FC6A24_.wvu.FilterData" localSheetId="0" hidden="1">'на 2025'!$A$5:$H$324</definedName>
    <definedName name="Z_1539101F_31E9_4994_A34D_436B2BB1B73C_.wvu.FilterData" localSheetId="0" hidden="1">'на 2025'!$A$5:$H$324</definedName>
    <definedName name="Z_158130B9_9537_4E7D_AC4C_ED389C9B13A6_.wvu.FilterData" localSheetId="0" hidden="1">'на 2025'!$A$5:$H$324</definedName>
    <definedName name="Z_15A975B6_FC38_4664_9CED_A9A4497FAEDE_.wvu.FilterData" localSheetId="0" hidden="1">'на 2025'!$A$5:$H$324</definedName>
    <definedName name="Z_15AF9AFF_36E4_41C3_A9EA_A83C0A87FA00_.wvu.FilterData" localSheetId="0" hidden="1">'на 2025'!$A$5:$H$324</definedName>
    <definedName name="Z_15CD0F04_96A7_4C1A_9686_EA412C619A5C_.wvu.FilterData" localSheetId="0" hidden="1">'на 2025'!$A$5:$H$324</definedName>
    <definedName name="Z_1611C1BA_C4E2_40AE_8F45_3BEDE164E518_.wvu.FilterData" localSheetId="0" hidden="1">'на 2025'!$A$5:$H$324</definedName>
    <definedName name="Z_162671BE_0E1B_493C_8A3F_EDDD642876AD_.wvu.FilterData" localSheetId="0" hidden="1">'на 2025'!$A$5:$H$324</definedName>
    <definedName name="Z_163906CF_EA2A_4440_9702_9CD7830C248A_.wvu.FilterData" localSheetId="0" hidden="1">'на 2025'!$A$5:$H$324</definedName>
    <definedName name="Z_16533C21_4A9A_450C_8A94_553B88C3A9CF_.wvu.FilterData" localSheetId="0" hidden="1">'на 2025'!$A$5:$E$120</definedName>
    <definedName name="Z_1682CF4C_6BE2_4E45_A613_382D117E51BF_.wvu.FilterData" localSheetId="0" hidden="1">'на 2025'!$A$5:$H$324</definedName>
    <definedName name="Z_168FD5D4_D13B_47B9_8E56_61C627E3620F_.wvu.FilterData" localSheetId="0" hidden="1">'на 2025'!$A$5:$E$120</definedName>
    <definedName name="Z_169B516E_654F_469D_A8A0_69AB59FA498D_.wvu.FilterData" localSheetId="0" hidden="1">'на 2025'!$A$5:$H$324</definedName>
    <definedName name="Z_176FBEC7_B2AF_4702_A894_382F81F9ECF6_.wvu.FilterData" localSheetId="0" hidden="1">'на 2025'!$A$5:$E$120</definedName>
    <definedName name="Z_177691EC_944E_4BE9_8C92_DC07F27177A3_.wvu.FilterData" localSheetId="0" hidden="1">'на 2025'!$A$5:$H$324</definedName>
    <definedName name="Z_17AC66D0_E8BD_44BA_92AB_131AEC3E5A62_.wvu.FilterData" localSheetId="0" hidden="1">'на 2025'!$A$5:$H$324</definedName>
    <definedName name="Z_17AEC02B_67B1_483A_97D2_C1C6DFD21518_.wvu.FilterData" localSheetId="0" hidden="1">'на 2025'!$A$5:$H$324</definedName>
    <definedName name="Z_17B1D04D_AFB1_46C6_B15F_EEA57B33D261_.wvu.FilterData" localSheetId="0" hidden="1">'на 2025'!$A$5:$H$324</definedName>
    <definedName name="Z_17BA477C_0C1C_4A41_8F0D_A63D84820EE6_.wvu.FilterData" localSheetId="0" hidden="1">'на 2025'!$A$5:$H$324</definedName>
    <definedName name="Z_17DB7260_EAFC_4D28_A183_E3FC0679E6B9_.wvu.FilterData" localSheetId="0" hidden="1">'на 2025'!$A$5:$H$324</definedName>
    <definedName name="Z_17EDCFFE_9BB3_4CD0_B5F4_42C50CD4172C_.wvu.FilterData" localSheetId="0" hidden="1">'на 2025'!$A$5:$H$324</definedName>
    <definedName name="Z_17FA1298_51B0_402B_A5BE_EDF4B8CE30A3_.wvu.FilterData" localSheetId="0" hidden="1">'на 2025'!$A$5:$H$324</definedName>
    <definedName name="Z_1829BD3C_60B0_4087_A867_C79E2FA74171_.wvu.FilterData" localSheetId="0" hidden="1">'на 2025'!$A$5:$H$324</definedName>
    <definedName name="Z_1902C2E4_C521_44EB_B934_0EBD6E871DD8_.wvu.FilterData" localSheetId="0" hidden="1">'на 2025'!$A$5:$H$324</definedName>
    <definedName name="Z_191D2631_8F19_4FC0_96A1_F397D331A068_.wvu.FilterData" localSheetId="0" hidden="1">'на 2025'!$A$5:$H$324</definedName>
    <definedName name="Z_1922598D_45C0_4DFB_A9E9_4D22AFD5603E_.wvu.FilterData" localSheetId="0" hidden="1">'на 2025'!$A$5:$H$324</definedName>
    <definedName name="Z_19497421_00C1_4657_A11B_18FB2BAAE62A_.wvu.FilterData" localSheetId="0" hidden="1">'на 2025'!$A$5:$H$324</definedName>
    <definedName name="Z_19510E6E_7565_4AC2_BCB4_A345501456B6_.wvu.FilterData" localSheetId="0" hidden="1">'на 2025'!$A$5:$E$120</definedName>
    <definedName name="Z_196632C6_99FC_4BC5_B189_10CF2045DEC3_.wvu.FilterData" localSheetId="0" hidden="1">'на 2025'!$A$5:$H$324</definedName>
    <definedName name="Z_197DC433_2311_4239_A28E_8D90CD4AEB73_.wvu.FilterData" localSheetId="0" hidden="1">'на 2025'!$A$5:$H$324</definedName>
    <definedName name="Z_19944AB6_3B70_4B1C_8696_B2E3AC2ED125_.wvu.FilterData" localSheetId="0" hidden="1">'на 2025'!$A$5:$H$324</definedName>
    <definedName name="Z_19A4AADC_FDEE_45BB_8FEE_0F5508EFB8E2_.wvu.FilterData" localSheetId="0" hidden="1">'на 2025'!$A$5:$H$324</definedName>
    <definedName name="Z_19B34FC3_E683_4280_90EE_7791220AE682_.wvu.FilterData" localSheetId="0" hidden="1">'на 2025'!$A$5:$H$324</definedName>
    <definedName name="Z_19DCCED4_CBF7_4FB7_81CC_89BDBD3B7059_.wvu.FilterData" localSheetId="0" hidden="1">'на 2025'!$A$5:$H$324</definedName>
    <definedName name="Z_19E5B318_3123_4687_A10B_72F3BDA9A599_.wvu.FilterData" localSheetId="0" hidden="1">'на 2025'!$A$5:$H$324</definedName>
    <definedName name="Z_1A049C7C_CD0A_4889_B39E_1914732262E3_.wvu.FilterData" localSheetId="0" hidden="1">'на 2025'!$A$5:$H$324</definedName>
    <definedName name="Z_1A0E2C33_0E3A_41AC_8CDC_1A9C8CD0216A_.wvu.FilterData" localSheetId="0" hidden="1">'на 2025'!$A$5:$H$324</definedName>
    <definedName name="Z_1A308FD8_4F2E_4C59_AD5E_DF8ECA438CAC_.wvu.FilterData" localSheetId="0" hidden="1">'на 2025'!$A$5:$H$324</definedName>
    <definedName name="Z_1A4CC36B_D4B3_43D1_9FD1_212107C88FAC_.wvu.FilterData" localSheetId="0" hidden="1">'на 2025'!$A$5:$H$324</definedName>
    <definedName name="Z_1ADD4354_436F_41C7_AFD6_B73FA2D9BC20_.wvu.FilterData" localSheetId="0" hidden="1">'на 2025'!$A$5:$H$324</definedName>
    <definedName name="Z_1AEFB227_48D5_4A3C_9D86_179BA9D72048_.wvu.FilterData" localSheetId="0" hidden="1">'на 2025'!$A$5:$H$324</definedName>
    <definedName name="Z_1AFCAE36_6F52_4F92_B134_D70D6576DA9A_.wvu.FilterData" localSheetId="0" hidden="1">'на 2025'!$A$5:$H$324</definedName>
    <definedName name="Z_1B3000B1_1635_4F2D_AE5F_5360445D2096_.wvu.FilterData" localSheetId="0" hidden="1">'на 2025'!$A$5:$H$324</definedName>
    <definedName name="Z_1B413C41_F5DB_4793_803B_D278F6A0BE2C_.wvu.FilterData" localSheetId="0" hidden="1">'на 2025'!$A$5:$H$324</definedName>
    <definedName name="Z_1B5E2235_6128_483E_AF3A_F84F0D82D8A0_.wvu.FilterData" localSheetId="0" hidden="1">'на 2025'!$A$5:$H$324</definedName>
    <definedName name="Z_1B754AA2_15A6_4544_BE8F_456E51062629_.wvu.FilterData" localSheetId="0" hidden="1">'на 2025'!$A$5:$H$324</definedName>
    <definedName name="Z_1B80EB95_48AD_46BC_914F_AA2A68F92D1A_.wvu.FilterData" localSheetId="0" hidden="1">'на 2025'!$A$5:$H$324</definedName>
    <definedName name="Z_1B8C6F5C_EC4F_486C_AF4D_99955B8438D7_.wvu.FilterData" localSheetId="0" hidden="1">'на 2025'!$A$5:$H$324</definedName>
    <definedName name="Z_1B943BCB_9609_428B_963E_E25F01748D7C_.wvu.FilterData" localSheetId="0" hidden="1">'на 2025'!$A$5:$H$324</definedName>
    <definedName name="Z_1BA0A829_1467_4894_A294_9BFD1EA8F94D_.wvu.FilterData" localSheetId="0" hidden="1">'на 2025'!$A$5:$H$324</definedName>
    <definedName name="Z_1BC5AC1B_93B8_44CC_B79C_CB101A6186A9_.wvu.FilterData" localSheetId="0" hidden="1">'на 2025'!$A$5:$H$324</definedName>
    <definedName name="Z_1BDB568E_CA5E_47E9_88CE_FE3D18C20F58_.wvu.FilterData" localSheetId="0" hidden="1">'на 2025'!$A$5:$H$324</definedName>
    <definedName name="Z_1BF789D9_7111_472B_9927_5C13A835AD41_.wvu.FilterData" localSheetId="0" hidden="1">'на 2025'!$A$5:$H$324</definedName>
    <definedName name="Z_1C384A54_E3F0_4C1E_862E_6CD9154B364F_.wvu.FilterData" localSheetId="0" hidden="1">'на 2025'!$A$5:$H$324</definedName>
    <definedName name="Z_1C3DA4EF_3676_4683_84F0_1C41D26FFC16_.wvu.FilterData" localSheetId="0" hidden="1">'на 2025'!$A$5:$H$324</definedName>
    <definedName name="Z_1C3DF549_BEC3_47F7_8F0B_A96D42597ECF_.wvu.FilterData" localSheetId="0" hidden="1">'на 2025'!$A$5:$E$120</definedName>
    <definedName name="Z_1C4A962B_AB18_49EF_B88F_C5825F765AAE_.wvu.FilterData" localSheetId="0" hidden="1">'на 2025'!$A$5:$H$324</definedName>
    <definedName name="Z_1C681B2A_8932_44D9_BF50_EA5DBCC10436_.wvu.FilterData" localSheetId="0" hidden="1">'на 2025'!$A$5:$E$120</definedName>
    <definedName name="Z_1C77266E_9208_404B_B50C_CCD462042A77_.wvu.FilterData" localSheetId="0" hidden="1">'на 2025'!$A$5:$H$324</definedName>
    <definedName name="Z_1C918CF2_A1A0_42B1_9F3A_00134A373FC3_.wvu.FilterData" localSheetId="0" hidden="1">'на 2025'!$A$5:$H$324</definedName>
    <definedName name="Z_1CB0764B_554D_4C09_98DC_8DED9FC27F03_.wvu.FilterData" localSheetId="0" hidden="1">'на 2025'!$A$5:$H$324</definedName>
    <definedName name="Z_1CB0CE3F_75F2_462B_8FE5_E94B0D7D6C1F_.wvu.FilterData" localSheetId="0" hidden="1">'на 2025'!$A$5:$H$324</definedName>
    <definedName name="Z_1CB5C523_AFA5_43A8_9C28_9F12CFE5BE65_.wvu.FilterData" localSheetId="0" hidden="1">'на 2025'!$A$5:$H$324</definedName>
    <definedName name="Z_1CEF9102_6C60_416B_8820_19DA6CA2FF8F_.wvu.FilterData" localSheetId="0" hidden="1">'на 2025'!$A$5:$H$324</definedName>
    <definedName name="Z_1D040B77_FB9E_4F43_8C00_A08539F57255_.wvu.FilterData" localSheetId="0" hidden="1">'на 2025'!$A$5:$H$324</definedName>
    <definedName name="Z_1D2BAA10_C830_4B7D_A813_944227BC1B87_.wvu.FilterData" localSheetId="0" hidden="1">'на 2025'!$A$5:$H$324</definedName>
    <definedName name="Z_1D2C2901_70D8_494F_B885_AA5F7F9A1D2E_.wvu.FilterData" localSheetId="0" hidden="1">'на 2025'!$A$5:$H$324</definedName>
    <definedName name="Z_1D4A83A5_146F_43F5_998D_21574AC66075_.wvu.FilterData" localSheetId="0" hidden="1">'на 2025'!$A$5:$H$324</definedName>
    <definedName name="Z_1D546444_6D70_47F2_86F2_EDA85896BE29_.wvu.FilterData" localSheetId="0" hidden="1">'на 2025'!$A$5:$H$324</definedName>
    <definedName name="Z_1D6A6B94_B6A5_4766_A1E9_866928675FC8_.wvu.FilterData" localSheetId="0" hidden="1">'на 2025'!$A$5:$H$324</definedName>
    <definedName name="Z_1D797472_1425_44E0_B821_543CF555289A_.wvu.FilterData" localSheetId="0" hidden="1">'на 2025'!$A$5:$H$324</definedName>
    <definedName name="Z_1DA3E8F7_BCC5_4C16_B44C_FCF444858C91_.wvu.FilterData" localSheetId="0" hidden="1">'на 2025'!$A$5:$H$324</definedName>
    <definedName name="Z_1E4258E9_B4B7_4674_9FCE_7F9A7440316E_.wvu.FilterData" localSheetId="0" hidden="1">'на 2025'!$A$5:$H$324</definedName>
    <definedName name="Z_1E88DC95_DDEB_4EE8_8544_5724B1E6FA94_.wvu.FilterData" localSheetId="0" hidden="1">'на 2025'!$A$5:$H$324</definedName>
    <definedName name="Z_1E99CE85_4531_4D02_8931_A69F1E7A491F_.wvu.FilterData" localSheetId="0" hidden="1">'на 2025'!$A$5:$H$324</definedName>
    <definedName name="Z_1EE7332F_E330_40B0_881C_5551B451317F_.wvu.FilterData" localSheetId="0" hidden="1">'на 2025'!$A$5:$H$324</definedName>
    <definedName name="Z_1F274A4D_4DCC_44CA_A1BD_90B7EE180486_.wvu.FilterData" localSheetId="0" hidden="1">'на 2025'!$A$5:$E$120</definedName>
    <definedName name="Z_1F5C8521_6BB3_404F_BD74_7A90C3BE7D5E_.wvu.FilterData" localSheetId="0" hidden="1">'на 2025'!$A$5:$H$324</definedName>
    <definedName name="Z_1F6B5B08_FAE9_43CF_A27B_EE7ACD6D4DF6_.wvu.FilterData" localSheetId="0" hidden="1">'на 2025'!$A$5:$H$324</definedName>
    <definedName name="Z_1F6FF066_5CAF_4FE9_9ABD_85517853573D_.wvu.FilterData" localSheetId="0" hidden="1">'на 2025'!$A$5:$H$324</definedName>
    <definedName name="Z_1F885BC0_FA2D_45E9_BC66_C7BA68F6529B_.wvu.FilterData" localSheetId="0" hidden="1">'на 2025'!$A$5:$H$324</definedName>
    <definedName name="Z_1FD02FF0_4DBF_48AF_BE48_54893718170B_.wvu.FilterData" localSheetId="0" hidden="1">'на 2025'!$A$5:$H$324</definedName>
    <definedName name="Z_1FF678B1_7F2B_4362_81E7_D3C79ED64B95_.wvu.FilterData" localSheetId="0" hidden="1">'на 2025'!$A$5:$E$120</definedName>
    <definedName name="Z_202A973C_D681_42B4_9905_A37D128193B3_.wvu.FilterData" localSheetId="0" hidden="1">'на 2025'!$A$5:$H$324</definedName>
    <definedName name="Z_20461DED_BCEE_4284_A6DA_6F07C40C8239_.wvu.FilterData" localSheetId="0" hidden="1">'на 2025'!$A$5:$H$324</definedName>
    <definedName name="Z_20868A73_50FC_46DD_AF36_45A6EA571BBA_.wvu.FilterData" localSheetId="0" hidden="1">'на 2025'!$A$5:$H$324</definedName>
    <definedName name="Z_208D30EF_391B_4BD3_903C_6F09934D05DE_.wvu.FilterData" localSheetId="0" hidden="1">'на 2025'!$A$5:$H$324</definedName>
    <definedName name="Z_20A3EB12_07C5_4317_9D11_7C0131FF1F02_.wvu.FilterData" localSheetId="0" hidden="1">'на 2025'!$A$5:$H$324</definedName>
    <definedName name="Z_20D9F340_1DE7_44CE_91B2_93932C42B458_.wvu.FilterData" localSheetId="0" hidden="1">'на 2025'!$A$5:$H$324</definedName>
    <definedName name="Z_20FDC4C3_E5FA_4790_B33E_F477C8BF6B44_.wvu.FilterData" localSheetId="0" hidden="1">'на 2025'!$A$5:$H$324</definedName>
    <definedName name="Z_213A2745_C693_4286_BE88_9C4A4334D670_.wvu.FilterData" localSheetId="0" hidden="1">'на 2025'!$A$5:$H$324</definedName>
    <definedName name="Z_215E0AF3_2FB9_4AD2_85EB_5BB3A76EA017_.wvu.FilterData" localSheetId="0" hidden="1">'на 2025'!$A$5:$H$324</definedName>
    <definedName name="Z_216AEA56_C079_4104_83C7_B22F3C2C4895_.wvu.FilterData" localSheetId="0" hidden="1">'на 2025'!$A$5:$E$120</definedName>
    <definedName name="Z_2181C7D4_AA52_40AC_A808_5D532F9A4DB9_.wvu.FilterData" localSheetId="0" hidden="1">'на 2025'!$A$5:$E$120</definedName>
    <definedName name="Z_218F942B_7171_436E_9FD2_B42E8B2BD7B1_.wvu.FilterData" localSheetId="0" hidden="1">'на 2025'!$A$5:$H$324</definedName>
    <definedName name="Z_2193B65B_22D3_4556_BA96_9236D88F15D1_.wvu.FilterData" localSheetId="0" hidden="1">'на 2025'!$A$5:$H$324</definedName>
    <definedName name="Z_2227F545_20F3_436A_B8EF_3FD7474469D5_.wvu.FilterData" localSheetId="0" hidden="1">'на 2025'!$A$5:$H$324</definedName>
    <definedName name="Z_222CB208_6EE7_4ACF_9056_A80606B8DEAE_.wvu.FilterData" localSheetId="0" hidden="1">'на 2025'!$A$5:$H$324</definedName>
    <definedName name="Z_226465B0_569A_4409_9E40_A0A83A783F15_.wvu.FilterData" localSheetId="0" hidden="1">'на 2025'!$A$5:$H$324</definedName>
    <definedName name="Z_22685337_E082_4D7C_A228_0D984F36404C_.wvu.FilterData" localSheetId="0" hidden="1">'на 2025'!$A$5:$H$324</definedName>
    <definedName name="Z_229993DA_2266_4603_B7E4_C2D63383381A_.wvu.FilterData" localSheetId="0" hidden="1">'на 2025'!$A$5:$H$324</definedName>
    <definedName name="Z_22A3361C_6866_4206_B8FA_E848438D95B8_.wvu.FilterData" localSheetId="0" hidden="1">'на 2025'!$A$5:$E$120</definedName>
    <definedName name="Z_22AD9719_C703_4B90_BE69_2DEB5D034A75_.wvu.FilterData" localSheetId="0" hidden="1">'на 2025'!$A$5:$H$324</definedName>
    <definedName name="Z_230C891B_FF71_49C0_8469_402EB27C1D3D_.wvu.FilterData" localSheetId="0" hidden="1">'на 2025'!$A$5:$H$324</definedName>
    <definedName name="Z_23321146_3576_4E14_A068_DD0CFDC3BA47_.wvu.FilterData" localSheetId="0" hidden="1">'на 2025'!$A$5:$H$324</definedName>
    <definedName name="Z_23469B03_4FE0_4B3A_ADF3_17CE9F7DA131_.wvu.FilterData" localSheetId="0" hidden="1">'на 2025'!$A$5:$H$324</definedName>
    <definedName name="Z_235C27AB_40C8_479D_B707_E430568CF579_.wvu.FilterData" localSheetId="0" hidden="1">'на 2025'!$A$5:$H$324</definedName>
    <definedName name="Z_238BD50B_A9C7_4CA0_9414_E0ED4E4BDEB3_.wvu.FilterData" localSheetId="0" hidden="1">'на 2025'!$A$5:$H$324</definedName>
    <definedName name="Z_23D71F5A_A534_4F07_942A_44ED3D76C570_.wvu.FilterData" localSheetId="0" hidden="1">'на 2025'!$A$5:$H$324</definedName>
    <definedName name="Z_23D8BDF0_F68C_428D_99C2_B4353262A495_.wvu.FilterData" localSheetId="0" hidden="1">'на 2025'!$A$5:$H$324</definedName>
    <definedName name="Z_242415C0_3EDE_470E_8A0D_EA9E2C1001C1_.wvu.FilterData" localSheetId="0" hidden="1">'на 2025'!$A$5:$H$324</definedName>
    <definedName name="Z_24648CF3_B608_41C2_86D6_82A173782245_.wvu.FilterData" localSheetId="0" hidden="1">'на 2025'!$A$5:$H$324</definedName>
    <definedName name="Z_246D425F_E7DE_4F74_93E1_1CA6487BB7AF_.wvu.FilterData" localSheetId="0" hidden="1">'на 2025'!$A$5:$H$324</definedName>
    <definedName name="Z_2472C2AA_FDFD_47B0_B552_823C294CA4F4_.wvu.FilterData" localSheetId="0" hidden="1">'на 2025'!$A$5:$H$324</definedName>
    <definedName name="Z_24860D1B_9CB0_4DBB_9F9A_A7B23A9FBD9E_.wvu.FilterData" localSheetId="0" hidden="1">'на 2025'!$A$5:$H$324</definedName>
    <definedName name="Z_2490299D_D010_4D6C_9EBE_B65FE726E9D4_.wvu.FilterData" localSheetId="0" hidden="1">'на 2025'!$A$5:$H$324</definedName>
    <definedName name="Z_24D1D1DF_90B3_41D1_82E1_05DE887CC58D_.wvu.FilterData" localSheetId="0" hidden="1">'на 2025'!$A$5:$E$120</definedName>
    <definedName name="Z_24E5C1BC_322C_4FEF_B964_F0DCC04482C1_.wvu.Cols" localSheetId="0" hidden="1">'на 2025'!#REF!,'на 2025'!#REF!</definedName>
    <definedName name="Z_24E5C1BC_322C_4FEF_B964_F0DCC04482C1_.wvu.FilterData" localSheetId="0" hidden="1">'на 2025'!$A$5:$E$120</definedName>
    <definedName name="Z_24E5C1BC_322C_4FEF_B964_F0DCC04482C1_.wvu.Rows" localSheetId="0" hidden="1">'на 2025'!#REF!</definedName>
    <definedName name="Z_24F59C70_7693_4468_9C06_DF336332E251_.wvu.FilterData" localSheetId="0" hidden="1">'на 2025'!$A$5:$H$324</definedName>
    <definedName name="Z_255D6171_2AD5_4290_B57E_415ED144CD88_.wvu.FilterData" localSheetId="0" hidden="1">'на 2025'!$A$5:$H$324</definedName>
    <definedName name="Z_25636899_E242_41CC_AB53_48B3B4A57206_.wvu.FilterData" localSheetId="0" hidden="1">'на 2025'!$A$5:$H$324</definedName>
    <definedName name="Z_2581E391_5642_415F_B769_4174F7791D0D_.wvu.FilterData" localSheetId="0" hidden="1">'на 2025'!$A$5:$H$324</definedName>
    <definedName name="Z_25997FFA_90F9_4B4A_8C73_3E119DFE9BDB_.wvu.FilterData" localSheetId="0" hidden="1">'на 2025'!$A$5:$H$324</definedName>
    <definedName name="Z_25DD804F_4FCB_49C0_B290_F226E6C8FC4D_.wvu.FilterData" localSheetId="0" hidden="1">'на 2025'!$A$5:$H$324</definedName>
    <definedName name="Z_25F305AA_6420_44FE_A658_6597DFDEDA7F_.wvu.FilterData" localSheetId="0" hidden="1">'на 2025'!$A$5:$H$324</definedName>
    <definedName name="Z_2607CBF0_49A6_438F_9584_3749A387917B_.wvu.FilterData" localSheetId="0" hidden="1">'на 2025'!$A$5:$H$324</definedName>
    <definedName name="Z_26390C63_E690_4CD6_B911_4F7F9CCE06AD_.wvu.FilterData" localSheetId="0" hidden="1">'на 2025'!$A$5:$H$324</definedName>
    <definedName name="Z_26429C5E_4C2A_4378_909D_1B44C6D9D535_.wvu.FilterData" localSheetId="0" hidden="1">'на 2025'!$A$5:$H$324</definedName>
    <definedName name="Z_2647282E_5B25_4148_AAD9_72AB0A3F24C4_.wvu.FilterData" localSheetId="0" hidden="1">'на 2025'!$A$2:$H$83</definedName>
    <definedName name="Z_2674F797_992F_4CB7_9676_1EDAA9531432_.wvu.FilterData" localSheetId="0" hidden="1">'на 2025'!$A$5:$H$324</definedName>
    <definedName name="Z_26E7CD7D_71FD_4075_B268_E6444384CE7D_.wvu.FilterData" localSheetId="0" hidden="1">'на 2025'!$A$5:$E$120</definedName>
    <definedName name="Z_26F9AA84_9112_4237_941D_8FD75C735073_.wvu.FilterData" localSheetId="0" hidden="1">'на 2025'!$A$5:$H$324</definedName>
    <definedName name="Z_271A6422_0558_45A4_90D0_4FBBFA0C466A_.wvu.FilterData" localSheetId="0" hidden="1">'на 2025'!$A$5:$H$324</definedName>
    <definedName name="Z_2751B79E_F60F_449F_9B1A_ED01F0EE4A3F_.wvu.FilterData" localSheetId="0" hidden="1">'на 2025'!$A$5:$H$324</definedName>
    <definedName name="Z_28008BE5_0693_468D_890E_2AE562EDDFCA_.wvu.FilterData" localSheetId="0" hidden="1">'на 2025'!$A$5:$E$120</definedName>
    <definedName name="Z_282F013D_E5B1_4C17_8727_7949891CEFC8_.wvu.FilterData" localSheetId="0" hidden="1">'на 2025'!$A$5:$H$324</definedName>
    <definedName name="Z_2837E49C_B710_4529_BF10_CA6B05CFBDFF_.wvu.FilterData" localSheetId="0" hidden="1">'на 2025'!$A$5:$H$324</definedName>
    <definedName name="Z_2854F517_9CFF_4A97_A255_EC79F412AC7E_.wvu.FilterData" localSheetId="0" hidden="1">'на 2025'!$A$5:$H$324</definedName>
    <definedName name="Z_28734D07_CFBB_4CA1_9F21_5298C965DE17_.wvu.FilterData" localSheetId="0" hidden="1">'на 2025'!$A$5:$H$324</definedName>
    <definedName name="Z_28C6C815_12E1_47BA_A1EF_7E1F2C2ACF68_.wvu.FilterData" localSheetId="0" hidden="1">'на 2025'!$A$5:$H$324</definedName>
    <definedName name="Z_28E41E88_388C_4DFB_9AF5_1D40B3E9E104_.wvu.FilterData" localSheetId="0" hidden="1">'на 2025'!$A$5:$H$324</definedName>
    <definedName name="Z_28E4EEA1_2ECD_4F92_886B_4623628382D4_.wvu.FilterData" localSheetId="0" hidden="1">'на 2025'!$A$5:$H$324</definedName>
    <definedName name="Z_2932A736_9A81_4C2B_931E_457899534006_.wvu.FilterData" localSheetId="0" hidden="1">'на 2025'!$A$5:$H$324</definedName>
    <definedName name="Z_2981B689_0D9A_498D_A730_117ECA726B86_.wvu.FilterData" localSheetId="0" hidden="1">'на 2025'!$A$5:$H$324</definedName>
    <definedName name="Z_29A3856A_3C5E_4E34_952C_3D8CBF4944E0_.wvu.FilterData" localSheetId="0" hidden="1">'на 2025'!$A$5:$H$324</definedName>
    <definedName name="Z_29A3F31E_AA0E_4520_83F3_6EDE69E47FB4_.wvu.FilterData" localSheetId="0" hidden="1">'на 2025'!$A$5:$H$324</definedName>
    <definedName name="Z_29D02AC6_6038_4739_B18F_A141A3DD747B_.wvu.FilterData" localSheetId="0" hidden="1">'на 2025'!$A$5:$H$324</definedName>
    <definedName name="Z_29D1C55E_0AE0_4CA9_A4C9_F358DEE7E9AD_.wvu.FilterData" localSheetId="0" hidden="1">'на 2025'!$A$5:$H$324</definedName>
    <definedName name="Z_29D71C82_2577_4FF3_9305_7EF7756DC376_.wvu.FilterData" localSheetId="0" hidden="1">'на 2025'!$A$5:$H$324</definedName>
    <definedName name="Z_29DFBA2C_6E56_4C53_B4C6_BE922958A705_.wvu.FilterData" localSheetId="0" hidden="1">'на 2025'!$A$5:$H$324</definedName>
    <definedName name="Z_2A075779_EE89_4995_9517_DAD5135FF513_.wvu.FilterData" localSheetId="0" hidden="1">'на 2025'!$A$5:$H$324</definedName>
    <definedName name="Z_2A1C394E_EC37_4AB7_9E3A_0759931D8CFD_.wvu.FilterData" localSheetId="0" hidden="1">'на 2025'!$A$5:$H$324</definedName>
    <definedName name="Z_2A1EFBE6_91AE_4795_978B_DD1409C30859_.wvu.FilterData" localSheetId="0" hidden="1">'на 2025'!$A$5:$H$324</definedName>
    <definedName name="Z_2A567982_7892_4F86_A16D_3A26E4C78607_.wvu.FilterData" localSheetId="0" hidden="1">'на 2025'!$A$5:$H$324</definedName>
    <definedName name="Z_2A6F2DEB_E43C_4851_BD61_C2D3E4DD465D_.wvu.FilterData" localSheetId="0" hidden="1">'на 2025'!$A$5:$H$324</definedName>
    <definedName name="Z_2A9D3288_FE38_46DD_A0BD_6FD4437B54BF_.wvu.FilterData" localSheetId="0" hidden="1">'на 2025'!$A$5:$H$324</definedName>
    <definedName name="Z_2ABFD162_2396_40CA_8AA1_6D6B8B2ADEFC_.wvu.FilterData" localSheetId="0" hidden="1">'на 2025'!$A$5:$H$324</definedName>
    <definedName name="Z_2B15446F_3D95_4B00_9264_4B677551A413_.wvu.FilterData" localSheetId="0" hidden="1">'на 2025'!$A$5:$H$324</definedName>
    <definedName name="Z_2B4EF399_1F78_4650_9196_70339D27DB54_.wvu.FilterData" localSheetId="0" hidden="1">'на 2025'!$A$5:$H$324</definedName>
    <definedName name="Z_2B67E997_66AF_4883_9EE5_9876648FDDE9_.wvu.FilterData" localSheetId="0" hidden="1">'на 2025'!$A$5:$H$324</definedName>
    <definedName name="Z_2B6BAC9D_8ECF_4B5C_AEA7_CCE1C0524E55_.wvu.FilterData" localSheetId="0" hidden="1">'на 2025'!$A$5:$H$324</definedName>
    <definedName name="Z_2C029299_5EEC_4151_A9E2_241D31E08692_.wvu.FilterData" localSheetId="0" hidden="1">'на 2025'!$A$5:$H$324</definedName>
    <definedName name="Z_2C1C75F1_03BE_4DA1_BB06_91161FF1447B_.wvu.FilterData" localSheetId="0" hidden="1">'на 2025'!$A$5:$H$324</definedName>
    <definedName name="Z_2C43A648_766E_499E_95B2_EA6F7EA791D4_.wvu.FilterData" localSheetId="0" hidden="1">'на 2025'!$A$5:$H$324</definedName>
    <definedName name="Z_2C47EAD7_6B0B_40AB_9599_0BF3302E35F1_.wvu.FilterData" localSheetId="0" hidden="1">'на 2025'!$A$5:$E$120</definedName>
    <definedName name="Z_2C83C5CF_2113_4A26_AC8F_B29994F8C20B_.wvu.FilterData" localSheetId="0" hidden="1">'на 2025'!$A$5:$H$324</definedName>
    <definedName name="Z_2C84172E_586C_4D87_8195_A127AE7FA630_.wvu.FilterData" localSheetId="0" hidden="1">'на 2025'!$A$5:$H$324</definedName>
    <definedName name="Z_2C9B35C8_0958_4329_B3BA_1B34E888FA9D_.wvu.FilterData" localSheetId="0" hidden="1">'на 2025'!$A$5:$H$324</definedName>
    <definedName name="Z_2CA13149_FCDD_4675_859E_83B5251A0804_.wvu.FilterData" localSheetId="0" hidden="1">'на 2025'!$A$5:$H$324</definedName>
    <definedName name="Z_2CD18B03_71F5_4B8A_8C6C_592F5A66335B_.wvu.FilterData" localSheetId="0" hidden="1">'на 2025'!$A$5:$H$324</definedName>
    <definedName name="Z_2D011736_53B8_48A8_8C2E_71DD995F6546_.wvu.FilterData" localSheetId="0" hidden="1">'на 2025'!$A$5:$H$324</definedName>
    <definedName name="Z_2D48253C_8D8F_4D51_9A5D_ACD898BCC493_.wvu.FilterData" localSheetId="0" hidden="1">'на 2025'!$A$5:$H$324</definedName>
    <definedName name="Z_2D540280_F40F_4530_A32A_1FF2E78E7147_.wvu.FilterData" localSheetId="0" hidden="1">'на 2025'!$A$5:$H$324</definedName>
    <definedName name="Z_2D918A37_6905_4BEF_BC3A_DA45E968DAC3_.wvu.FilterData" localSheetId="0" hidden="1">'на 2025'!$A$5:$E$120</definedName>
    <definedName name="Z_2D97755C_B099_4001_9C5F_12A88788A461_.wvu.FilterData" localSheetId="0" hidden="1">'на 2025'!$A$5:$H$324</definedName>
    <definedName name="Z_2DCF6207_B24B_43F5_B844_6C1E92F9CADA_.wvu.FilterData" localSheetId="0" hidden="1">'на 2025'!$A$5:$H$324</definedName>
    <definedName name="Z_2DF88C31_E5A0_4DFE_877D_5A31D3992603_.wvu.Rows" localSheetId="0" hidden="1">'на 2025'!#REF!,'на 2025'!#REF!,'на 2025'!#REF!,'на 2025'!#REF!,'на 2025'!#REF!,'на 2025'!#REF!,'на 2025'!#REF!,'на 2025'!#REF!,'на 2025'!#REF!,'на 2025'!#REF!,'на 2025'!#REF!</definedName>
    <definedName name="Z_2EAB3EBF_78BA_4558_81F0_5F1DF77A14D3_.wvu.FilterData" localSheetId="0" hidden="1">'на 2025'!$A$5:$H$324</definedName>
    <definedName name="Z_2F0BEAEB_2F2B_4189_8A3F_29BE821E800A_.wvu.FilterData" localSheetId="0" hidden="1">'на 2025'!$A$5:$H$324</definedName>
    <definedName name="Z_2F3BAFC5_8792_4BC0_833F_5CB9ACB14A14_.wvu.FilterData" localSheetId="0" hidden="1">'на 2025'!$A$5:$E$120</definedName>
    <definedName name="Z_2F3DE7DB_1DEA_4A0C_88EC_B05C9EEC768F_.wvu.FilterData" localSheetId="0" hidden="1">'на 2025'!$A$5:$H$324</definedName>
    <definedName name="Z_2F6EDC09_23D3_4C07_9EAF_76DD4D3B3A18_.wvu.FilterData" localSheetId="0" hidden="1">'на 2025'!$A$5:$H$324</definedName>
    <definedName name="Z_2F72C4E3_E946_4870_A59B_C47D17A3E8B0_.wvu.FilterData" localSheetId="0" hidden="1">'на 2025'!$A$5:$H$324</definedName>
    <definedName name="Z_2F77E821_7D5E_4A2E_939F_8AC001F683D1_.wvu.FilterData" localSheetId="0" hidden="1">'на 2025'!$A$5:$H$324</definedName>
    <definedName name="Z_2F7AC811_CA37_46E3_866E_6E10DF43054A_.wvu.FilterData" localSheetId="0" hidden="1">'на 2025'!$A$5:$H$324</definedName>
    <definedName name="Z_2FAB8F10_5F5A_4B70_9158_E79B14A6565A_.wvu.FilterData" localSheetId="0" hidden="1">'на 2025'!$A$5:$H$324</definedName>
    <definedName name="Z_300D3722_BC5B_4EFC_A306_CB3461E96075_.wvu.FilterData" localSheetId="0" hidden="1">'на 2025'!$A$5:$H$324</definedName>
    <definedName name="Z_3023B4E6_3B5A_4EE2_B0CD_0EB8476E923A_.wvu.FilterData" localSheetId="0" hidden="1">'на 2025'!$A$5:$H$324</definedName>
    <definedName name="Z_30325303_BF31_42D5_AC1B_F6902B32CA33_.wvu.FilterData" localSheetId="0" hidden="1">'на 2025'!$A$5:$H$324</definedName>
    <definedName name="Z_304A3C28_C66E_433A_8796_E18A689B54D1_.wvu.FilterData" localSheetId="0" hidden="1">'на 2025'!$A$5:$H$324</definedName>
    <definedName name="Z_308AF0B3_EE19_4841_BBC0_915C9A7203E9_.wvu.FilterData" localSheetId="0" hidden="1">'на 2025'!$A$5:$H$324</definedName>
    <definedName name="Z_30F94082_E7C8_4DE7_AE26_19B3A4317363_.wvu.FilterData" localSheetId="0" hidden="1">'на 2025'!$A$5:$H$324</definedName>
    <definedName name="Z_315B3829_E75D_48BB_A407_88A96C0D6A4B_.wvu.FilterData" localSheetId="0" hidden="1">'на 2025'!$A$5:$H$324</definedName>
    <definedName name="Z_3169E1B8_6971_4325_933B_3FDE2BEB6DA0_.wvu.FilterData" localSheetId="0" hidden="1">'на 2025'!$A$5:$H$324</definedName>
    <definedName name="Z_316B9C14_7546_49E5_A384_4190EC7682DE_.wvu.FilterData" localSheetId="0" hidden="1">'на 2025'!$A$5:$H$324</definedName>
    <definedName name="Z_31985263_3556_4B71_A26F_62706F49B320_.wvu.FilterData" localSheetId="0" hidden="1">'на 2025'!$A$5:$E$120</definedName>
    <definedName name="Z_31AA5726_A0DC_4045_94FA_9EFB6200CDD3_.wvu.FilterData" localSheetId="0" hidden="1">'на 2025'!$A$5:$H$324</definedName>
    <definedName name="Z_31C5283F_7633_4B8A_ADD5_7EB245AE899F_.wvu.FilterData" localSheetId="0" hidden="1">'на 2025'!$A$5:$H$324</definedName>
    <definedName name="Z_31E849A6_B4EF_45EE_ADBC_BDC56906C3E6_.wvu.FilterData" localSheetId="0" hidden="1">'на 2025'!$A$5:$H$324</definedName>
    <definedName name="Z_31EABA3C_DD8D_46BF_85B1_09527EF8E816_.wvu.FilterData" localSheetId="0" hidden="1">'на 2025'!$A$5:$E$120</definedName>
    <definedName name="Z_320B1B6B_1198_44A6_8D72_260589D02390_.wvu.FilterData" localSheetId="0" hidden="1">'на 2025'!$A$5:$H$324</definedName>
    <definedName name="Z_32155998_B9E5_40FE_B2BB_A9BF49319547_.wvu.FilterData" localSheetId="0" hidden="1">'на 2025'!$A$5:$H$324</definedName>
    <definedName name="Z_3224B0C8_23D5_485F_BD6B_E54299A81576_.wvu.FilterData" localSheetId="0" hidden="1">'на 2025'!$A$5:$H$324</definedName>
    <definedName name="Z_325F1FA7_CEC2_4E5D_9CD5_9D28BC83DEC9_.wvu.FilterData" localSheetId="0" hidden="1">'на 2025'!$A$5:$H$324</definedName>
    <definedName name="Z_327D3863_28FE_46AD_A301_334172CA68F9_.wvu.FilterData" localSheetId="0" hidden="1">'на 2025'!$A$5:$H$324</definedName>
    <definedName name="Z_3289CE82_84CF_4027_86C6_73B0D4823691_.wvu.FilterData" localSheetId="0" hidden="1">'на 2025'!$A$5:$H$324</definedName>
    <definedName name="Z_328B1FBD_B9E0_4F8C_AA1F_438ED0F19823_.wvu.FilterData" localSheetId="0" hidden="1">'на 2025'!$A$5:$H$324</definedName>
    <definedName name="Z_32F81156_0F3B_49A8_B56D_9A01AA7C97FE_.wvu.FilterData" localSheetId="0" hidden="1">'на 2025'!$A$5:$H$324</definedName>
    <definedName name="Z_33081AFE_875F_4448_8DBB_C2288E582829_.wvu.FilterData" localSheetId="0" hidden="1">'на 2025'!$A$5:$H$324</definedName>
    <definedName name="Z_33125110_7692_46F9_8497_97072B3237C0_.wvu.FilterData" localSheetId="0" hidden="1">'на 2025'!$A$5:$H$324</definedName>
    <definedName name="Z_335B04C1_451F_4877_BF6B_96157808F586_.wvu.FilterData" localSheetId="0" hidden="1">'на 2025'!$A$5:$H$324</definedName>
    <definedName name="Z_33725023_9491_4856_AC32_391D3DCA1E13_.wvu.FilterData" localSheetId="0" hidden="1">'на 2025'!$A$5:$H$324</definedName>
    <definedName name="Z_3380C1EF_1CD9_4549_970D_274A000AED17_.wvu.FilterData" localSheetId="0" hidden="1">'на 2025'!$A$5:$H$324</definedName>
    <definedName name="Z_33995DBE_E7D5_4BC5_96C4_CB599185238D_.wvu.FilterData" localSheetId="0" hidden="1">'на 2025'!$A$5:$H$324</definedName>
    <definedName name="Z_33B1A243_1D43_46E3_9A6F_5452EA17ECBD_.wvu.FilterData" localSheetId="0" hidden="1">'на 2025'!$A$5:$H$324</definedName>
    <definedName name="Z_33F06620_89E2_4BA8_BAB0_6A7070FEBD8A_.wvu.FilterData" localSheetId="0" hidden="1">'на 2025'!$A$5:$H$324</definedName>
    <definedName name="Z_341157D5_6FE2_4CCE_98C5_3D5F2A4B115C_.wvu.FilterData" localSheetId="0" hidden="1">'на 2025'!$A$5:$H$324</definedName>
    <definedName name="Z_344509AE_957F_4C43_90DB_055457F491A3_.wvu.FilterData" localSheetId="0" hidden="1">'на 2025'!$A$5:$H$324</definedName>
    <definedName name="Z_344DC52C_2854_4D5A_9149_D6F9FB5D07E6_.wvu.FilterData" localSheetId="0" hidden="1">'на 2025'!$A$5:$H$324</definedName>
    <definedName name="Z_34587A22_A707_48EC_A6D8_8CA0D443CB5A_.wvu.FilterData" localSheetId="0" hidden="1">'на 2025'!$A$5:$H$324</definedName>
    <definedName name="Z_349EEACA_C7A1_441E_BFE3_096E57329F7C_.wvu.FilterData" localSheetId="0" hidden="1">'на 2025'!$A$5:$H$324</definedName>
    <definedName name="Z_34E97F8E_B808_4C29_AFA8_24160BA8B576_.wvu.FilterData" localSheetId="0" hidden="1">'на 2025'!$A$5:$E$120</definedName>
    <definedName name="Z_354643EC_374D_4252_A3BA_624B9338CCF6_.wvu.FilterData" localSheetId="0" hidden="1">'на 2025'!$A$5:$H$324</definedName>
    <definedName name="Z_356902C5_CBA1_407E_849C_39B6CAAFCD34_.wvu.FilterData" localSheetId="0" hidden="1">'на 2025'!$A$5:$H$324</definedName>
    <definedName name="Z_356FBDD5_3775_4781_9E0A_901095CE6157_.wvu.FilterData" localSheetId="0" hidden="1">'на 2025'!$A$5:$H$324</definedName>
    <definedName name="Z_3590FAD8_1A2F_459F_8B35_A95652F8329D_.wvu.FilterData" localSheetId="0" hidden="1">'на 2025'!$A$5:$H$324</definedName>
    <definedName name="Z_3597F15D_13FB_47E4_B2D7_0713796F1B32_.wvu.FilterData" localSheetId="0" hidden="1">'на 2025'!$A$5:$E$120</definedName>
    <definedName name="Z_35A82584_BCCD_413D_BF58_739C849379E3_.wvu.FilterData" localSheetId="0" hidden="1">'на 2025'!$A$5:$H$324</definedName>
    <definedName name="Z_35ACC04C_1574_41FF_A750_E4D141D78D72_.wvu.FilterData" localSheetId="0" hidden="1">'на 2025'!$A$5:$H$324</definedName>
    <definedName name="Z_35DC91D7_DFEE_463A_A7D9_074B26773C1E_.wvu.FilterData" localSheetId="0" hidden="1">'на 2025'!$A$5:$H$324</definedName>
    <definedName name="Z_35E8C880_405D_4881_A9CF_938A555EC19A_.wvu.FilterData" localSheetId="0" hidden="1">'на 2025'!$A$5:$H$324</definedName>
    <definedName name="Z_3611D4B3_6578_4507_971B_09764C0B1D01_.wvu.FilterData" localSheetId="0" hidden="1">'на 2025'!$A$5:$H$324</definedName>
    <definedName name="Z_36279478_DEDD_46A7_8B6D_9500CB65A35C_.wvu.FilterData" localSheetId="0" hidden="1">'на 2025'!$A$5:$E$120</definedName>
    <definedName name="Z_36282042_958F_4D98_9515_9E9271F26AA2_.wvu.FilterData" localSheetId="0" hidden="1">'на 2025'!$A$5:$E$120</definedName>
    <definedName name="Z_36483E9A_03E9_431F_B24B_73C77EA6547E_.wvu.FilterData" localSheetId="0" hidden="1">'на 2025'!$A$5:$H$324</definedName>
    <definedName name="Z_3653D1F7_F9A7_4491_9B26_6E6E061CDF8C_.wvu.FilterData" localSheetId="0" hidden="1">'на 2025'!$A$5:$H$324</definedName>
    <definedName name="Z_368728BB_F981_4DE3_8F4E_C77C2580C6B3_.wvu.FilterData" localSheetId="0" hidden="1">'на 2025'!$A$5:$H$324</definedName>
    <definedName name="Z_36AEB3FF_FCBC_4E21_8EFE_F20781816ED3_.wvu.FilterData" localSheetId="0" hidden="1">'на 2025'!$A$5:$E$120</definedName>
    <definedName name="Z_371CA4AD_891B_4B1D_9403_45AB26546607_.wvu.FilterData" localSheetId="0" hidden="1">'на 2025'!$A$5:$H$324</definedName>
    <definedName name="Z_373EC55C_3C90_4A55_BE2A_2CFBF157C08C_.wvu.FilterData" localSheetId="0" hidden="1">'на 2025'!$A$5:$H$324</definedName>
    <definedName name="Z_375FD1ED_0F0C_4C78_AE3D_1D583BC74E47_.wvu.FilterData" localSheetId="0" hidden="1">'на 2025'!$A$5:$H$324</definedName>
    <definedName name="Z_3780FC5F_184E_406C_B40E_6BE29406408E_.wvu.FilterData" localSheetId="0" hidden="1">'на 2025'!$A$5:$H$324</definedName>
    <definedName name="Z_3789C719_2C4D_4FFB_B9EF_5AA095975824_.wvu.FilterData" localSheetId="0" hidden="1">'на 2025'!$A$5:$H$324</definedName>
    <definedName name="Z_37AEFC82_93AA_4F05_AD8E_A5FE6E06BD4E_.wvu.FilterData" localSheetId="0" hidden="1">'на 2025'!$A$5:$H$324</definedName>
    <definedName name="Z_37EDBC68_51AE_4F08_B1E0_691E38145E5C_.wvu.FilterData" localSheetId="0" hidden="1">'на 2025'!$A$5:$H$324</definedName>
    <definedName name="Z_37F8CE32_8CE8_4D95_9C0E_63112E6EFFE9_.wvu.Cols" localSheetId="0" hidden="1">'на 2025'!#REF!</definedName>
    <definedName name="Z_37F8CE32_8CE8_4D95_9C0E_63112E6EFFE9_.wvu.FilterData" localSheetId="0" hidden="1">'на 2025'!$A$5:$E$120</definedName>
    <definedName name="Z_37F8CE32_8CE8_4D95_9C0E_63112E6EFFE9_.wvu.PrintArea" localSheetId="0" hidden="1">'на 2025'!$A$1:$H$120</definedName>
    <definedName name="Z_37F8CE32_8CE8_4D95_9C0E_63112E6EFFE9_.wvu.PrintTitles" localSheetId="0" hidden="1">'на 2025'!$4:$5</definedName>
    <definedName name="Z_37F8CE32_8CE8_4D95_9C0E_63112E6EFFE9_.wvu.Rows" localSheetId="0" hidden="1">'на 2025'!#REF!,'на 2025'!#REF!,'на 2025'!#REF!,'на 2025'!#REF!,'на 2025'!#REF!,'на 2025'!#REF!,'на 2025'!#REF!,'на 2025'!#REF!,'на 2025'!#REF!,'на 2025'!#REF!,'на 2025'!#REF!,'на 2025'!#REF!,'на 2025'!#REF!,'на 2025'!#REF!,'на 2025'!#REF!,'на 2025'!#REF!,'на 2025'!#REF!</definedName>
    <definedName name="Z_383A3B24_205B_41E1_8B64_11A60EE728F3_.wvu.FilterData" localSheetId="0" hidden="1">'на 2025'!$A$5:$H$324</definedName>
    <definedName name="Z_386EE007_6994_4AA6_8824_D461BF01F1EA_.wvu.FilterData" localSheetId="0" hidden="1">'на 2025'!$A$5:$H$324</definedName>
    <definedName name="Z_39134081_BD7F_40A8_9CC5_F690B7A14ED5_.wvu.FilterData" localSheetId="0" hidden="1">'на 2025'!$A$5:$H$324</definedName>
    <definedName name="Z_392972AF_6A30_4DF9_9CE7_A04365BB269E_.wvu.FilterData" localSheetId="0" hidden="1">'на 2025'!$A$5:$H$324</definedName>
    <definedName name="Z_392C659B_FD1D_4207_9A3C_2F9ACFC3057D_.wvu.FilterData" localSheetId="0" hidden="1">'на 2025'!$A$5:$H$324</definedName>
    <definedName name="Z_39344C49_E45E_47F3_AF8F_5BE86F62CCD4_.wvu.FilterData" localSheetId="0" hidden="1">'на 2025'!$A$5:$H$324</definedName>
    <definedName name="Z_394FB935_0201_44F8_9182_26C511D48F51_.wvu.FilterData" localSheetId="0" hidden="1">'на 2025'!$A$5:$H$324</definedName>
    <definedName name="Z_39590D4E_2BCD_4B07_9849_E2A8FE4749FE_.wvu.FilterData" localSheetId="0" hidden="1">'на 2025'!$A$5:$H$324</definedName>
    <definedName name="Z_39897EE2_53F6_432A_9A7F_7DBB2FBB08E4_.wvu.FilterData" localSheetId="0" hidden="1">'на 2025'!$A$5:$H$324</definedName>
    <definedName name="Z_39BDB0EB_9BA4_409E_B505_137EC009426F_.wvu.FilterData" localSheetId="0" hidden="1">'на 2025'!$A$5:$H$324</definedName>
    <definedName name="Z_39C96D4E_1C4D_4F18_8517_A4E3C24B1712_.wvu.FilterData" localSheetId="0" hidden="1">'на 2025'!$A$5:$H$324</definedName>
    <definedName name="Z_3A08D49D_7322_4FD5_90D4_F8436B9BCFE3_.wvu.FilterData" localSheetId="0" hidden="1">'на 2025'!$A$5:$H$324</definedName>
    <definedName name="Z_3A152827_EFCD_4FCD_A4F0_81C604FF3F88_.wvu.FilterData" localSheetId="0" hidden="1">'на 2025'!$A$5:$H$324</definedName>
    <definedName name="Z_3A256711_BA3B_4092_AB4C_FF72970EBAB2_.wvu.FilterData" localSheetId="0" hidden="1">'на 2025'!$A$5:$H$324</definedName>
    <definedName name="Z_3A3C36BB_10E7_4C1E_B0B9_7B6ED7A3EB3A_.wvu.FilterData" localSheetId="0" hidden="1">'на 2025'!$A$5:$H$324</definedName>
    <definedName name="Z_3A3DB971_386F_40FA_8DD4_4A74AFE3B4C9_.wvu.FilterData" localSheetId="0" hidden="1">'на 2025'!$A$5:$H$324</definedName>
    <definedName name="Z_3A4158DB_43A9_4C52_A745_4321A070D156_.wvu.FilterData" localSheetId="0" hidden="1">'на 2025'!$A$5:$H$324</definedName>
    <definedName name="Z_3A5F0832_8C54_433C_B5D6_6C764EF17CEE_.wvu.FilterData" localSheetId="0" hidden="1">'на 2025'!$A$5:$H$324</definedName>
    <definedName name="Z_3AAEA08B_779A_471D_BFA0_0D98BF9A4FAD_.wvu.FilterData" localSheetId="0" hidden="1">'на 2025'!$A$5:$E$120</definedName>
    <definedName name="Z_3ABBA6B1_F69F_4AC7_8A6D_97A73D7030DF_.wvu.FilterData" localSheetId="0" hidden="1">'на 2025'!$A$5:$H$324</definedName>
    <definedName name="Z_3B5BE635_B96C_468A_B7CB_62660C5467B8_.wvu.FilterData" localSheetId="0" hidden="1">'на 2025'!$A$5:$H$324</definedName>
    <definedName name="Z_3B9A8A09_51D3_4E7C_A285_7AC18DD1651A_.wvu.FilterData" localSheetId="0" hidden="1">'на 2025'!$A$5:$H$324</definedName>
    <definedName name="Z_3BA8851C_D45C_4CAD_BDD3_B93B3145A21A_.wvu.FilterData" localSheetId="0" hidden="1">'на 2025'!$A$5:$H$324</definedName>
    <definedName name="Z_3BD621A3_0F3D_4F7E_AD2D_ACFAF4F70567_.wvu.FilterData" localSheetId="0" hidden="1">'на 2025'!$A$5:$H$324</definedName>
    <definedName name="Z_3C004614_208B_4204_B653_20D136601D2F_.wvu.FilterData" localSheetId="0" hidden="1">'на 2025'!$A$5:$H$324</definedName>
    <definedName name="Z_3C2CE3F0_A22E_4579_837E_25F1C927ACA1_.wvu.FilterData" localSheetId="0" hidden="1">'на 2025'!$A$5:$H$324</definedName>
    <definedName name="Z_3C62C2D0_C27D_4A54_8798_05FBD22117F1_.wvu.FilterData" localSheetId="0" hidden="1">'на 2025'!$A$5:$H$324</definedName>
    <definedName name="Z_3C664174_3E98_4762_A560_3810A313981F_.wvu.FilterData" localSheetId="0" hidden="1">'на 2025'!$A$5:$H$324</definedName>
    <definedName name="Z_3C9F72CF_10C2_48CF_BBB6_A2B9A1393F37_.wvu.FilterData" localSheetId="0" hidden="1">'на 2025'!$A$5:$E$120</definedName>
    <definedName name="Z_3CBCA6B7_5D7C_44A4_844A_26E2A61FDE86_.wvu.FilterData" localSheetId="0" hidden="1">'на 2025'!$A$5:$H$324</definedName>
    <definedName name="Z_3CC3F56B_5227_4063_976C_33B40B3D891B_.wvu.FilterData" localSheetId="0" hidden="1">'на 2025'!$A$5:$H$324</definedName>
    <definedName name="Z_3CF21478_8215_40A8_AB1C_1DD94538FB83_.wvu.FilterData" localSheetId="0" hidden="1">'на 2025'!$A$5:$H$324</definedName>
    <definedName name="Z_3CF5067B_C0BF_4885_AAB9_F758BBB164A0_.wvu.FilterData" localSheetId="0" hidden="1">'на 2025'!$A$5:$H$324</definedName>
    <definedName name="Z_3D1280C8_646B_4BB2_862F_8A8207220C6A_.wvu.FilterData" localSheetId="0" hidden="1">'на 2025'!$A$5:$E$120</definedName>
    <definedName name="Z_3D12D47D_2661_467F_878A_C80F625F0D27_.wvu.FilterData" localSheetId="0" hidden="1">'на 2025'!$A$5:$H$324</definedName>
    <definedName name="Z_3D14EE7D_34E8_49C4_9F71_E355DAD136E8_.wvu.FilterData" localSheetId="0" hidden="1">'на 2025'!$A$5:$H$324</definedName>
    <definedName name="Z_3D221415_9606_4173_A756_975B19400305_.wvu.FilterData" localSheetId="0" hidden="1">'на 2025'!$A$5:$H$324</definedName>
    <definedName name="Z_3D4245D9_9AB3_43FE_97D0_205A6EA7E6E4_.wvu.FilterData" localSheetId="0" hidden="1">'на 2025'!$A$5:$H$324</definedName>
    <definedName name="Z_3D5A28D4_CB7B_405C_9FFF_EB22C14AB77F_.wvu.FilterData" localSheetId="0" hidden="1">'на 2025'!$A$5:$H$324</definedName>
    <definedName name="Z_3D6E136A_63AE_4912_A965_BD438229D989_.wvu.FilterData" localSheetId="0" hidden="1">'на 2025'!$A$5:$H$324</definedName>
    <definedName name="Z_3D767291_F26D_442B_900B_2A17CA4A2D3C_.wvu.FilterData" localSheetId="0" hidden="1">'на 2025'!$A$5:$H$324</definedName>
    <definedName name="Z_3D7C94FC_EDDE_4058_8FD5_8212AF68182B_.wvu.FilterData" localSheetId="0" hidden="1">'на 2025'!$A$5:$H$324</definedName>
    <definedName name="Z_3DB4F6FC_CE58_4083_A6ED_88DCB901BB99_.wvu.FilterData" localSheetId="0" hidden="1">'на 2025'!$A$5:$E$120</definedName>
    <definedName name="Z_3E14FD86_95B1_4D0E_A8F6_A4FFDE0E3FF0_.wvu.FilterData" localSheetId="0" hidden="1">'на 2025'!$A$5:$H$324</definedName>
    <definedName name="Z_3E7BBA27_FCB5_4D66_864C_8656009B9E88_.wvu.FilterData" localSheetId="0" hidden="1">'на 2025'!$A$2:$H$83</definedName>
    <definedName name="Z_3EC1E16A_0CEC_4EE9_952B_0BB3AAB74416_.wvu.FilterData" localSheetId="0" hidden="1">'на 2025'!$A$5:$H$324</definedName>
    <definedName name="Z_3EEA7E1A_5F2B_4408_A34C_1F0223B5B245_.wvu.FilterData" localSheetId="1" hidden="1">Лист1!$A$1:$K$85</definedName>
    <definedName name="Z_3EEA7E1A_5F2B_4408_A34C_1F0223B5B245_.wvu.FilterData" localSheetId="0" hidden="1">'на 2025'!$A$5:$H$324</definedName>
    <definedName name="Z_3EEA7E1A_5F2B_4408_A34C_1F0223B5B245_.wvu.PrintArea" localSheetId="0" hidden="1">'на 2025'!$A$1:$H$124</definedName>
    <definedName name="Z_3EEA7E1A_5F2B_4408_A34C_1F0223B5B245_.wvu.PrintTitles" localSheetId="0" hidden="1">'на 2025'!$4:$5</definedName>
    <definedName name="Z_3EF89CE4_40A8_4B16_B6F2_96EC7FE30589_.wvu.FilterData" localSheetId="0" hidden="1">'на 2025'!$A$5:$H$324</definedName>
    <definedName name="Z_3F0F098D_D998_48FD_BB26_7A5537CB4DC9_.wvu.FilterData" localSheetId="0" hidden="1">'на 2025'!$A$5:$H$324</definedName>
    <definedName name="Z_3F3CFF0B_5110_46D7_8A27_C26F124407EA_.wvu.FilterData" localSheetId="0" hidden="1">'на 2025'!$A$5:$H$324</definedName>
    <definedName name="Z_3F4B50A3_77F4_4415_B0BF_C7AAD2F22592_.wvu.FilterData" localSheetId="0" hidden="1">'на 2025'!$A$5:$H$324</definedName>
    <definedName name="Z_3F4E18FA_E0CE_43C2_A7F4_5CAE036892ED_.wvu.FilterData" localSheetId="0" hidden="1">'на 2025'!$A$5:$H$324</definedName>
    <definedName name="Z_3F7954D6_04C1_4B23_AE36_0FF9609A2280_.wvu.FilterData" localSheetId="0" hidden="1">'на 2025'!$A$5:$H$324</definedName>
    <definedName name="Z_3F839701_87D5_496C_AD9C_2B5AE5742513_.wvu.FilterData" localSheetId="0" hidden="1">'на 2025'!$A$5:$H$324</definedName>
    <definedName name="Z_3F8557A1_D4EC_4339_A616_2007CE75DDC1_.wvu.FilterData" localSheetId="0" hidden="1">'на 2025'!$A$5:$H$324</definedName>
    <definedName name="Z_3FE8ACF3_2097_4BA9_8230_2DBD30F09632_.wvu.FilterData" localSheetId="0" hidden="1">'на 2025'!$A$5:$H$324</definedName>
    <definedName name="Z_3FEA0B99_83A0_4934_91F1_66BC8E596ABB_.wvu.FilterData" localSheetId="0" hidden="1">'на 2025'!$A$5:$H$324</definedName>
    <definedName name="Z_3FEDCFF8_5450_469D_9A9E_38AB8819A083_.wvu.FilterData" localSheetId="0" hidden="1">'на 2025'!$A$5:$H$324</definedName>
    <definedName name="Z_4010A466_8EF3_4DC9_9FBC_042519271959_.wvu.FilterData" localSheetId="0" hidden="1">'на 2025'!$A$5:$H$324</definedName>
    <definedName name="Z_402DFE3F_A5E1_41E8_BB4F_E3062FAE22D8_.wvu.FilterData" localSheetId="0" hidden="1">'на 2025'!$A$5:$H$324</definedName>
    <definedName name="Z_402F317C_5579_45B0_BB74_EACFE896EBBA_.wvu.FilterData" localSheetId="0" hidden="1">'на 2025'!$A$5:$H$324</definedName>
    <definedName name="Z_403313B7_B74E_4D03_8AB9_B2A52A5BA330_.wvu.FilterData" localSheetId="0" hidden="1">'на 2025'!$A$5:$E$120</definedName>
    <definedName name="Z_4055661A_C391_44E3_B71B_DF824D593415_.wvu.FilterData" localSheetId="0" hidden="1">'на 2025'!$A$5:$E$120</definedName>
    <definedName name="Z_40B8C048_862D_4DCB_9F91_8183ECD065E2_.wvu.FilterData" localSheetId="0" hidden="1">'на 2025'!$A$5:$H$324</definedName>
    <definedName name="Z_40D25AAD_9606_42DD_B04B_5A573254B798_.wvu.FilterData" localSheetId="0" hidden="1">'на 2025'!$A$5:$H$324</definedName>
    <definedName name="Z_40F39B3E_1E08_41A8_90E8_035E8DF0251E_.wvu.FilterData" localSheetId="0" hidden="1">'на 2025'!$A$5:$H$324</definedName>
    <definedName name="Z_4102256A_B8EA_4260_93B3_E17EB54C607E_.wvu.FilterData" localSheetId="0" hidden="1">'на 2025'!$A$5:$H$324</definedName>
    <definedName name="Z_4130F198_7585_448E_AEB6_2D49F7E298D6_.wvu.FilterData" localSheetId="0" hidden="1">'на 2025'!$A$5:$H$324</definedName>
    <definedName name="Z_413E8ADC_60FE_4AEB_A365_51405ED7DAEF_.wvu.FilterData" localSheetId="0" hidden="1">'на 2025'!$A$5:$H$324</definedName>
    <definedName name="Z_415B8653_FE9C_472E_85AE_9CFA9B00FD5E_.wvu.FilterData" localSheetId="0" hidden="1">'на 2025'!$A$5:$E$120</definedName>
    <definedName name="Z_4160F3A5_81D5_462A_8FBE_76C810EB963B_.wvu.FilterData" localSheetId="0" hidden="1">'на 2025'!$A$5:$H$324</definedName>
    <definedName name="Z_418F9F46_9018_4AFC_A504_8CA60A905B83_.wvu.FilterData" localSheetId="0" hidden="1">'на 2025'!$A$5:$H$324</definedName>
    <definedName name="Z_41A2847A_411A_4D8D_8669_7A8FD6A7F9E8_.wvu.FilterData" localSheetId="0" hidden="1">'на 2025'!$A$5:$H$324</definedName>
    <definedName name="Z_41C6EAF5_F389_4A73_A5DF_3E2ABACB9DC1_.wvu.FilterData" localSheetId="0" hidden="1">'на 2025'!$A$5:$H$324</definedName>
    <definedName name="Z_420BFDE3_F640_49B9_A800_9C108FF5DCFE_.wvu.FilterData" localSheetId="0" hidden="1">'на 2025'!$A$5:$H$324</definedName>
    <definedName name="Z_422AF1DB_ADD9_4056_90D1_EF57FA0619FA_.wvu.FilterData" localSheetId="0" hidden="1">'на 2025'!$A$5:$H$324</definedName>
    <definedName name="Z_423AE2BD_6FE7_4E39_8400_BD8A00496896_.wvu.FilterData" localSheetId="0" hidden="1">'на 2025'!$A$5:$H$324</definedName>
    <definedName name="Z_42714258_A098_4563_9784_2B816EA3049D_.wvu.FilterData" localSheetId="0" hidden="1">'на 2025'!$A$5:$H$324</definedName>
    <definedName name="Z_427EE24E_89B6_4221_99D5_5289EC9DC798_.wvu.FilterData" localSheetId="0" hidden="1">'на 2025'!$A$5:$H$324</definedName>
    <definedName name="Z_42BF13A9_20A4_4030_912B_F63923E11DBF_.wvu.FilterData" localSheetId="0" hidden="1">'на 2025'!$A$5:$H$324</definedName>
    <definedName name="Z_432FB227_46D3_4B4C_9FB5_E0D855FA8E5C_.wvu.FilterData" localSheetId="0" hidden="1">'на 2025'!$A$5:$H$324</definedName>
    <definedName name="Z_4372C616_21B2_4F1C_9260_D166D9692190_.wvu.FilterData" localSheetId="0" hidden="1">'на 2025'!$A$5:$H$324</definedName>
    <definedName name="Z_4388DD05_A74C_4C1C_A344_6EEDB2F4B1B0_.wvu.FilterData" localSheetId="0" hidden="1">'на 2025'!$A$5:$E$120</definedName>
    <definedName name="Z_43AA75B7_7B20_4F8F_84A9_CCA8EDA56931_.wvu.FilterData" localSheetId="0" hidden="1">'на 2025'!$A$5:$H$324</definedName>
    <definedName name="Z_43AF271C_082A_4205_ACB8_46C70608433B_.wvu.FilterData" localSheetId="0" hidden="1">'на 2025'!$A$5:$H$324</definedName>
    <definedName name="Z_43B76E5B_B27A_44DE_9D52_DC260E10D781_.wvu.FilterData" localSheetId="0" hidden="1">'на 2025'!$A$5:$H$324</definedName>
    <definedName name="Z_43F7D742_5383_4CCE_A058_3A12F3676DF6_.wvu.FilterData" localSheetId="0" hidden="1">'на 2025'!$A$5:$H$324</definedName>
    <definedName name="Z_44335BD9_DD00_4918_94E1_3E96778F0440_.wvu.FilterData" localSheetId="0" hidden="1">'на 2025'!$A$5:$H$324</definedName>
    <definedName name="Z_445590C0_7350_4A17_AB85_F8DCF9494ECC_.wvu.FilterData" localSheetId="0" hidden="1">'на 2025'!$A$5:$E$120</definedName>
    <definedName name="Z_44589822_61B7_4709_8592_9353A3518931_.wvu.FilterData" localSheetId="0" hidden="1">'на 2025'!$A$5:$H$324</definedName>
    <definedName name="Z_446CFCBB_5B6F_49F1_AA1F_C15DDFF709FB_.wvu.FilterData" localSheetId="0" hidden="1">'на 2025'!$A$5:$H$324</definedName>
    <definedName name="Z_448249C8_AE56_4244_9A71_332B9BB563B1_.wvu.FilterData" localSheetId="0" hidden="1">'на 2025'!$A$5:$H$324</definedName>
    <definedName name="Z_4500807F_0E0F_40C0_A6A6_F5F607F7BCF2_.wvu.FilterData" localSheetId="0" hidden="1">'на 2025'!$A$5:$H$324</definedName>
    <definedName name="Z_450F7FB9_51C9_49D2_AD34_40F8D509E6A2_.wvu.FilterData" localSheetId="0" hidden="1">'на 2025'!$A$5:$H$324</definedName>
    <definedName name="Z_4518508D_B738_485B_8F09_2B48028E59D4_.wvu.FilterData" localSheetId="0" hidden="1">'на 2025'!$A$5:$H$324</definedName>
    <definedName name="Z_451DB9AC_E220_4CF8_90E7_942E1DAA4D0D_.wvu.FilterData" localSheetId="0" hidden="1">'на 2025'!$A$5:$H$324</definedName>
    <definedName name="Z_45394FC2_181E_425F_9DFF_B16FB4463D36_.wvu.FilterData" localSheetId="0" hidden="1">'на 2025'!$A$5:$H$324</definedName>
    <definedName name="Z_45547B9C_FEFB_4707_B25B_E9B3F9310A3B_.wvu.FilterData" localSheetId="0" hidden="1">'на 2025'!$A$5:$H$324</definedName>
    <definedName name="Z_45D27932_FD3D_46DE_B431_4E5606457D7F_.wvu.FilterData" localSheetId="0" hidden="1">'на 2025'!$A$5:$E$120</definedName>
    <definedName name="Z_45D7DC6D_F10E_4AED_AA57_74B50269F199_.wvu.FilterData" localSheetId="0" hidden="1">'на 2025'!$A$5:$H$324</definedName>
    <definedName name="Z_45D8F79C_BFDA_41F8_B50B_701EE9A84324_.wvu.FilterData" localSheetId="0" hidden="1">'на 2025'!$A$5:$H$324</definedName>
    <definedName name="Z_45DE1976_7F07_4EB4_8A9C_FB72D060BEFA_.wvu.FilterData" localSheetId="0" hidden="1">'на 2025'!$A$5:$H$324</definedName>
    <definedName name="Z_45DE1976_7F07_4EB4_8A9C_FB72D060BEFA_.wvu.PrintArea" localSheetId="0" hidden="1">'на 2025'!$A$1:$H$83</definedName>
    <definedName name="Z_45DE1976_7F07_4EB4_8A9C_FB72D060BEFA_.wvu.PrintTitles" localSheetId="0" hidden="1">'на 2025'!$4:$5</definedName>
    <definedName name="Z_46319EFC_E8F9_4AB4_B651_003555D87CD5_.wvu.FilterData" localSheetId="0" hidden="1">'на 2025'!$A$5:$H$324</definedName>
    <definedName name="Z_463A6E53_B01C_47C1_A90D_6BF2068600E6_.wvu.FilterData" localSheetId="0" hidden="1">'на 2025'!$A$5:$H$324</definedName>
    <definedName name="Z_463F3E4B_81D6_4261_A251_5FB4227E67B1_.wvu.FilterData" localSheetId="0" hidden="1">'на 2025'!$A$5:$H$324</definedName>
    <definedName name="Z_46446891_83DA_47D6_9103_49EBCEB6D93B_.wvu.FilterData" localSheetId="0" hidden="1">'на 2025'!$A$5:$H$324</definedName>
    <definedName name="Z_4646AC6A_1AED_414D_9F5A_8C20F4393FAC_.wvu.FilterData" localSheetId="0" hidden="1">'на 2025'!$A$5:$H$324</definedName>
    <definedName name="Z_464A6675_A54C_47A6_87B3_7B4DF2961434_.wvu.FilterData" localSheetId="0" hidden="1">'на 2025'!$A$5:$H$324</definedName>
    <definedName name="Z_46710F25_253B_4E24_937C_29641ECA4F50_.wvu.FilterData" localSheetId="0" hidden="1">'на 2025'!$A$5:$H$324</definedName>
    <definedName name="Z_46C945EC_D27D_4A60_A8D5_1F9A1B89FB2C_.wvu.FilterData" localSheetId="0" hidden="1">'на 2025'!$A$5:$H$324</definedName>
    <definedName name="Z_46EDADFA_EC35_46D3_9137_2B694BF910BA_.wvu.FilterData" localSheetId="0" hidden="1">'на 2025'!$A$5:$H$324</definedName>
    <definedName name="Z_46FA0456_FBE2_490D_A335_8F10CFE4BF88_.wvu.FilterData" localSheetId="0" hidden="1">'на 2025'!$A$5:$H$324</definedName>
    <definedName name="Z_471D790A_FD21_4FA1_B912_154469415B33_.wvu.FilterData" localSheetId="0" hidden="1">'на 2025'!$A$5:$H$324</definedName>
    <definedName name="Z_4720C812_40C5_4260_B911_34E04BC99BE2_.wvu.FilterData" localSheetId="0" hidden="1">'на 2025'!$A$5:$H$324</definedName>
    <definedName name="Z_4726D0B5_6007_40BF_A8EC_B141A003DE7E_.wvu.FilterData" localSheetId="0" hidden="1">'на 2025'!$A$5:$H$324</definedName>
    <definedName name="Z_474B57ED_4959_4C17_9ED5_42840CC1EF1F_.wvu.FilterData" localSheetId="0" hidden="1">'на 2025'!$A$5:$H$324</definedName>
    <definedName name="Z_475531EA_BFEE_4040_9376_1E6B48B40A25_.wvu.FilterData" localSheetId="0" hidden="1">'на 2025'!$A$5:$H$324</definedName>
    <definedName name="Z_4765959C_9F0B_44DF_B00A_10C6BB8CF204_.wvu.FilterData" localSheetId="0" hidden="1">'на 2025'!$A$5:$H$324</definedName>
    <definedName name="Z_476DBA6E_91D1_4913_8987_DE65424E41FC_.wvu.FilterData" localSheetId="0" hidden="1">'на 2025'!$A$5:$H$324</definedName>
    <definedName name="Z_477D6B5D_325A_45EE_9C5E_7F9C11D6E1EF_.wvu.FilterData" localSheetId="0" hidden="1">'на 2025'!$A$5:$H$324</definedName>
    <definedName name="Z_479800C9_BC8B_422C_889B_4C9F35B27918_.wvu.FilterData" localSheetId="0" hidden="1">'на 2025'!$A$5:$H$324</definedName>
    <definedName name="Z_47A8A680_8C4D_4709_925D_1B1D9945DCD8_.wvu.FilterData" localSheetId="0" hidden="1">'на 2025'!$A$5:$H$324</definedName>
    <definedName name="Z_47BCB1EA_366A_4F56_B866_A7D2D6FB6413_.wvu.FilterData" localSheetId="0" hidden="1">'на 2025'!$A$5:$H$324</definedName>
    <definedName name="Z_47C85F08_9616_48F1_AF5B_CF0A87A94857_.wvu.FilterData" localSheetId="0" hidden="1">'на 2025'!$A$5:$H$324</definedName>
    <definedName name="Z_47CE02E9_7BC4_47FC_9B44_1B5CC8466C98_.wvu.FilterData" localSheetId="0" hidden="1">'на 2025'!$A$5:$H$324</definedName>
    <definedName name="Z_47D766B6_F2A9_49CF_8C2A_8E9B4273AF86_.wvu.FilterData" localSheetId="0" hidden="1">'на 2025'!$A$5:$H$324</definedName>
    <definedName name="Z_47DE35B6_B347_4C65_8E49_C2008CA773EB_.wvu.FilterData" localSheetId="0" hidden="1">'на 2025'!$A$5:$E$120</definedName>
    <definedName name="Z_47E54F1A_929E_4350_846F_D427E0D466DD_.wvu.FilterData" localSheetId="0" hidden="1">'на 2025'!$A$5:$H$324</definedName>
    <definedName name="Z_485A205E_B278_4716_86C0_CC980D613050_.wvu.FilterData" localSheetId="0" hidden="1">'на 2025'!$A$5:$H$324</definedName>
    <definedName name="Z_486156AC_4370_4C02_BA8A_CB9B49D1A8EC_.wvu.FilterData" localSheetId="0" hidden="1">'на 2025'!$A$5:$H$324</definedName>
    <definedName name="Z_4861CA5D_AAF5_4F79_B1FC_28136A948C67_.wvu.FilterData" localSheetId="0" hidden="1">'на 2025'!$A$5:$H$324</definedName>
    <definedName name="Z_48C26F2B_4E28_4AC9_8343_04294D0560ED_.wvu.FilterData" localSheetId="0" hidden="1">'на 2025'!$A$5:$H$324</definedName>
    <definedName name="Z_48DA5D36_0C58_49EA_8441_4706633948A7_.wvu.FilterData" localSheetId="0" hidden="1">'на 2025'!$A$5:$H$324</definedName>
    <definedName name="Z_490A2F1C_31D3_46A4_90C2_4FE00A2A3110_.wvu.FilterData" localSheetId="0" hidden="1">'на 2025'!$A$5:$H$324</definedName>
    <definedName name="Z_491582A8_7C90_4B4B_B7C3_31600183C83A_.wvu.FilterData" localSheetId="0" hidden="1">'на 2025'!$A$5:$H$324</definedName>
    <definedName name="Z_491B9ECD_9A04_4974_988C_053596828378_.wvu.FilterData" localSheetId="0" hidden="1">'на 2025'!$A$5:$H$324</definedName>
    <definedName name="Z_493E5710_2C03_40EB_8EDF_01078CD2561D_.wvu.FilterData" localSheetId="0" hidden="1">'на 2025'!$A$5:$H$324</definedName>
    <definedName name="Z_494248FA_238D_478D_A4F9_307A931FFEE2_.wvu.FilterData" localSheetId="0" hidden="1">'на 2025'!$A$5:$H$324</definedName>
    <definedName name="Z_495CB41C_9D74_45FB_9A3C_30411D304A3A_.wvu.FilterData" localSheetId="0" hidden="1">'на 2025'!$A$5:$H$324</definedName>
    <definedName name="Z_4960F361_2F74_459E_92C6_C516C18C0598_.wvu.FilterData" localSheetId="0" hidden="1">'на 2025'!$A$5:$H$324</definedName>
    <definedName name="Z_49A00D62_0F99_4653_9E2B_7E81DC142BB9_.wvu.FilterData" localSheetId="0" hidden="1">'на 2025'!$A$5:$H$324</definedName>
    <definedName name="Z_49ACF293_ABE7_4698_9210_5F958A0FA9E4_.wvu.FilterData" localSheetId="0" hidden="1">'на 2025'!$A$5:$H$324</definedName>
    <definedName name="Z_49C611FC_45AE_4771_A9EB_23CB8A805F14_.wvu.FilterData" localSheetId="0" hidden="1">'на 2025'!$A$5:$H$324</definedName>
    <definedName name="Z_49C7329D_3247_4713_BC9A_64F0EE2B0B3C_.wvu.FilterData" localSheetId="0" hidden="1">'на 2025'!$A$5:$H$324</definedName>
    <definedName name="Z_49E10B09_97E3_41C9_892E_7D9C5DFF5740_.wvu.FilterData" localSheetId="0" hidden="1">'на 2025'!$A$5:$H$324</definedName>
    <definedName name="Z_49F2D403_965E_4EAD_9917_761D5083F09E_.wvu.FilterData" localSheetId="0" hidden="1">'на 2025'!$A$5:$H$324</definedName>
    <definedName name="Z_4A659025_264B_4535_9CC0_B58EAC1CFB45_.wvu.FilterData" localSheetId="0" hidden="1">'на 2025'!$A$5:$H$324</definedName>
    <definedName name="Z_4A89A224_FA7C_4B74_B4DF_6C8852478280_.wvu.FilterData" localSheetId="0" hidden="1">'на 2025'!$A$5:$H$324</definedName>
    <definedName name="Z_4A8D74AF_6B6C_4239_9EC3_301119213646_.wvu.FilterData" localSheetId="0" hidden="1">'на 2025'!$A$5:$H$324</definedName>
    <definedName name="Z_4ACD5078_5B81_4758_B0EF_CE5F66AB6D3F_.wvu.FilterData" localSheetId="0" hidden="1">'на 2025'!$A$5:$H$324</definedName>
    <definedName name="Z_4AE5B387_4075_4E02_9E75_0FE7CAD9107A_.wvu.FilterData" localSheetId="0" hidden="1">'на 2025'!$A$5:$H$324</definedName>
    <definedName name="Z_4AE61192_90D6_4C2B_9424_00320246C826_.wvu.FilterData" localSheetId="0" hidden="1">'на 2025'!$A$5:$H$324</definedName>
    <definedName name="Z_4AF0FF7E_D940_4246_AB71_AC8FEDA2EF24_.wvu.FilterData" localSheetId="0" hidden="1">'на 2025'!$A$5:$H$324</definedName>
    <definedName name="Z_4B20F78A_DF0A_42A3_912F_886F8C470D6F_.wvu.FilterData" localSheetId="0" hidden="1">'на 2025'!$A$5:$H$324</definedName>
    <definedName name="Z_4B8100D5_9B41_4D1D_BD47_2CC7A425BCB9_.wvu.FilterData" localSheetId="0" hidden="1">'на 2025'!$A$5:$H$324</definedName>
    <definedName name="Z_4BB7905C_0E11_42F1_848D_90186131796A_.wvu.FilterData" localSheetId="0" hidden="1">'на 2025'!$A$5:$E$120</definedName>
    <definedName name="Z_4BCA28C5_7E3A_40C8_A15F_462662F852B7_.wvu.FilterData" localSheetId="0" hidden="1">'на 2025'!$A$5:$H$324</definedName>
    <definedName name="Z_4BE15B2D_077F_41A8_A21C_AB77D19D57D3_.wvu.FilterData" localSheetId="0" hidden="1">'на 2025'!$A$5:$H$324</definedName>
    <definedName name="Z_4C1FE39D_945F_4F14_94DF_F69B283DCD9F_.wvu.FilterData" localSheetId="0" hidden="1">'на 2025'!$A$5:$E$120</definedName>
    <definedName name="Z_4C5AA80C_68CA_4C2B_8F3C_522253E5C085_.wvu.FilterData" localSheetId="0" hidden="1">'на 2025'!$A$5:$H$324</definedName>
    <definedName name="Z_4C7AEF2E_DEBC_4646_819D_BEDF77BCC2B3_.wvu.FilterData" localSheetId="0" hidden="1">'на 2025'!$A$5:$H$324</definedName>
    <definedName name="Z_4C806A26_5E5B_481D_998D_4FC8D58C66DD_.wvu.FilterData" localSheetId="0" hidden="1">'на 2025'!$A$5:$H$324</definedName>
    <definedName name="Z_4C8FE8DC_A013_4BDA_A182_49DE5A00ABD2_.wvu.FilterData" localSheetId="0" hidden="1">'на 2025'!$A$5:$H$324</definedName>
    <definedName name="Z_4C94E062_1176_4975_B370_EC293EB401B1_.wvu.FilterData" localSheetId="0" hidden="1">'на 2025'!$A$5:$H$324</definedName>
    <definedName name="Z_4C99A172_787E_4AA6_A4A2_6DD4177EA173_.wvu.FilterData" localSheetId="0" hidden="1">'на 2025'!$A$5:$H$324</definedName>
    <definedName name="Z_4CA010EE_9FB5_4C7E_A14E_34EFE4C7E4F1_.wvu.FilterData" localSheetId="0" hidden="1">'на 2025'!$A$5:$H$324</definedName>
    <definedName name="Z_4CEB490B_58FB_4CA0_AAF2_63178FECD849_.wvu.FilterData" localSheetId="0" hidden="1">'на 2025'!$A$5:$H$324</definedName>
    <definedName name="Z_4D189DE0_63AE_458A_8798_EC162AE03310_.wvu.FilterData" localSheetId="0" hidden="1">'на 2025'!$A$5:$H$324</definedName>
    <definedName name="Z_4D26FCEB_1550_49EE_9AE5_F3BFD84C41FA_.wvu.FilterData" localSheetId="0" hidden="1">'на 2025'!$A$5:$H$324</definedName>
    <definedName name="Z_4D344B94_CB26_47C6_B6A8_48BF280293C1_.wvu.FilterData" localSheetId="0" hidden="1">'на 2025'!$A$5:$H$324</definedName>
    <definedName name="Z_4D3C307C_2E44_42C0_91B5_FB6A6E09D42B_.wvu.FilterData" localSheetId="0" hidden="1">'на 2025'!$A$5:$H$324</definedName>
    <definedName name="Z_4D99CC71_6DBB_4AFE_9DAC_A78E80D23EBD_.wvu.FilterData" localSheetId="0" hidden="1">'на 2025'!$A$5:$H$324</definedName>
    <definedName name="Z_4DBA5214_E42E_4E7C_B43C_190A2BF79ACC_.wvu.FilterData" localSheetId="0" hidden="1">'на 2025'!$A$5:$H$324</definedName>
    <definedName name="Z_4DC355BB_27E7_48C3_8843_13682156D4CC_.wvu.FilterData" localSheetId="0" hidden="1">'на 2025'!$A$5:$H$324</definedName>
    <definedName name="Z_4DC9D79A_8761_4284_BFE5_DFE7738AB4F8_.wvu.FilterData" localSheetId="0" hidden="1">'на 2025'!$A$5:$H$324</definedName>
    <definedName name="Z_4DE9F46A_98FE_4BB0_9B8D_B98B77744784_.wvu.FilterData" localSheetId="0" hidden="1">'на 2025'!$A$5:$H$324</definedName>
    <definedName name="Z_4DF21929_63B0_45D6_9063_EE3D75E46DF0_.wvu.FilterData" localSheetId="0" hidden="1">'на 2025'!$A$5:$H$324</definedName>
    <definedName name="Z_4E70B456_53A6_4A9B_B0D8_E54D21A50BAA_.wvu.FilterData" localSheetId="0" hidden="1">'на 2025'!$A$5:$H$324</definedName>
    <definedName name="Z_4EA492D8_B170_444C_A887_0AC42BCFF83B_.wvu.FilterData" localSheetId="1" hidden="1">Лист1!$A$1:$K$85</definedName>
    <definedName name="Z_4EA492D8_B170_444C_A887_0AC42BCFF83B_.wvu.FilterData" localSheetId="0" hidden="1">'на 2025'!$A$5:$H$324</definedName>
    <definedName name="Z_4EA492D8_B170_444C_A887_0AC42BCFF83B_.wvu.PrintArea" localSheetId="0" hidden="1">'на 2025'!$A$1:$H$123</definedName>
    <definedName name="Z_4EA492D8_B170_444C_A887_0AC42BCFF83B_.wvu.PrintTitles" localSheetId="0" hidden="1">'на 2025'!$4:$5</definedName>
    <definedName name="Z_4EB9A2EB_6EC6_4AFE_AFFA_537868B4F130_.wvu.FilterData" localSheetId="0" hidden="1">'на 2025'!$A$5:$H$324</definedName>
    <definedName name="Z_4EF3C623_C372_46C1_AA60_4AC85C37C9F2_.wvu.FilterData" localSheetId="0" hidden="1">'на 2025'!$A$5:$H$324</definedName>
    <definedName name="Z_4F08029A_B8F0_4DA4_87B0_16FDC76C4FA3_.wvu.FilterData" localSheetId="0" hidden="1">'на 2025'!$A$5:$H$324</definedName>
    <definedName name="Z_4F4F3D49_5D0A_42E0_916A_69EDE30FA23F_.wvu.FilterData" localSheetId="0" hidden="1">'на 2025'!$A$5:$H$324</definedName>
    <definedName name="Z_4F60C1E8_FD12_4EB9_B1EF_504D376D6016_.wvu.FilterData" localSheetId="0" hidden="1">'на 2025'!$A$5:$H$324</definedName>
    <definedName name="Z_4F671476_0893_493B_87D6_3D13861B574F_.wvu.FilterData" localSheetId="0" hidden="1">'на 2025'!$A$5:$H$324</definedName>
    <definedName name="Z_4F722BF5_E65A_4740_B031_AC282DA34AF0_.wvu.FilterData" localSheetId="0" hidden="1">'на 2025'!$A$5:$H$324</definedName>
    <definedName name="Z_4F968996_50CA_4909_B525_F3DB87D166BD_.wvu.FilterData" localSheetId="0" hidden="1">'на 2025'!$A$5:$H$324</definedName>
    <definedName name="Z_4FA4A69A_6589_44A8_8710_9041295BCBA3_.wvu.FilterData" localSheetId="0" hidden="1">'на 2025'!$A$5:$H$324</definedName>
    <definedName name="Z_4FAD2EF3_287F_4A3E_B27D_BB990D450B84_.wvu.FilterData" localSheetId="0" hidden="1">'на 2025'!$A$5:$H$324</definedName>
    <definedName name="Z_4FE18469_4F1B_4C4F_94F8_2337C288BBDA_.wvu.FilterData" localSheetId="0" hidden="1">'на 2025'!$A$5:$H$324</definedName>
    <definedName name="Z_501BD111_0A82_4314_87A9_C3A7A4C96C99_.wvu.FilterData" localSheetId="0" hidden="1">'на 2025'!$A$5:$H$324</definedName>
    <definedName name="Z_5039ACE2_215B_49F3_AC23_F5E171EB2E04_.wvu.FilterData" localSheetId="0" hidden="1">'на 2025'!$A$5:$H$324</definedName>
    <definedName name="Z_504FE81F_4D3A_4ABA_AB98_0F0721A53EC1_.wvu.FilterData" localSheetId="0" hidden="1">'на 2025'!$A$5:$H$324</definedName>
    <definedName name="Z_5083B84B_F441_4EE3_9173_80DE4E181264_.wvu.FilterData" localSheetId="0" hidden="1">'на 2025'!$A$5:$H$324</definedName>
    <definedName name="Z_50C47821_D4D0_4482_B67B_271683C3EE7C_.wvu.FilterData" localSheetId="0" hidden="1">'на 2025'!$A$5:$H$324</definedName>
    <definedName name="Z_50C7EE06_D3E5_466A_B02E_784815AC69C9_.wvu.FilterData" localSheetId="0" hidden="1">'на 2025'!$A$5:$H$324</definedName>
    <definedName name="Z_50D920AB_62F5_4FD0_BCC1_EB462A85CE90_.wvu.FilterData" localSheetId="0" hidden="1">'на 2025'!$A$5:$H$324</definedName>
    <definedName name="Z_50F270BE_8CE5_4CA8_ACB0_0FE221C0502F_.wvu.FilterData" localSheetId="0" hidden="1">'на 2025'!$A$5:$H$324</definedName>
    <definedName name="Z_5118907D_F812_419B_BA38_C5D1A4D7AA9B_.wvu.FilterData" localSheetId="0" hidden="1">'на 2025'!$A$5:$H$324</definedName>
    <definedName name="Z_512708F0_FC6D_4404_BE68_DA23201791B7_.wvu.FilterData" localSheetId="0" hidden="1">'на 2025'!$A$5:$H$324</definedName>
    <definedName name="Z_512CD8D7_CD2F_47E7_B2C6_AE531D4C59BD_.wvu.FilterData" localSheetId="0" hidden="1">'на 2025'!$A$5:$H$324</definedName>
    <definedName name="Z_5142EBC1_4E86_41C1_8307_B66D4A0F24F0_.wvu.FilterData" localSheetId="0" hidden="1">'на 2025'!$A$5:$H$324</definedName>
    <definedName name="Z_51637613_0EB8_43CA_A073_E9BDD29429FF_.wvu.FilterData" localSheetId="0" hidden="1">'на 2025'!$A$5:$H$324</definedName>
    <definedName name="Z_51717657_C6AF_4384_91B7_3B4AAA3E7B00_.wvu.FilterData" localSheetId="0" hidden="1">'на 2025'!$A$5:$H$324</definedName>
    <definedName name="Z_5187EEFA_9E94_424B_9E98_435FA8598600_.wvu.FilterData" localSheetId="0" hidden="1">'на 2025'!$A$5:$H$324</definedName>
    <definedName name="Z_51BD5A76_12FD_4D74_BB88_134070337907_.wvu.FilterData" localSheetId="0" hidden="1">'на 2025'!$A$5:$H$324</definedName>
    <definedName name="Z_52051764_04EA_49FE_BED8_A5A087B594C8_.wvu.FilterData" localSheetId="0" hidden="1">'на 2025'!$A$5:$H$324</definedName>
    <definedName name="Z_5211D146_D07B_4B5D_8712_916865134037_.wvu.FilterData" localSheetId="0" hidden="1">'на 2025'!$A$5:$H$324</definedName>
    <definedName name="Z_52306391_FBA4_4117_8AD3_6946E8898C18_.wvu.FilterData" localSheetId="0" hidden="1">'на 2025'!$A$5:$H$324</definedName>
    <definedName name="Z_5253E1E1_F351_4BC1_B2DF_DE6F6B57B558_.wvu.FilterData" localSheetId="0" hidden="1">'на 2025'!$A$5:$H$324</definedName>
    <definedName name="Z_529A9D10_2BB0_46A7_944D_8ECDFA0395B8_.wvu.FilterData" localSheetId="0" hidden="1">'на 2025'!$A$5:$H$324</definedName>
    <definedName name="Z_52ACD1DE_5C8C_419B_897D_A938C2151D22_.wvu.FilterData" localSheetId="0" hidden="1">'на 2025'!$A$5:$H$324</definedName>
    <definedName name="Z_52C40832_4D48_45A4_B802_95C62DCB5A61_.wvu.FilterData" localSheetId="0" hidden="1">'на 2025'!$A$5:$E$120</definedName>
    <definedName name="Z_52D98C2C_B0C9_4504_AD76_8DEEBB040195_.wvu.FilterData" localSheetId="0" hidden="1">'на 2025'!$A$5:$H$324</definedName>
    <definedName name="Z_52F5BC9C_3CB5_4DD9_B732_2722A80051BB_.wvu.FilterData" localSheetId="0" hidden="1">'на 2025'!$A$5:$H$324</definedName>
    <definedName name="Z_53011515_95F3_4C88_88B6_C1D6475FC303_.wvu.FilterData" localSheetId="0" hidden="1">'на 2025'!$A$5:$H$324</definedName>
    <definedName name="Z_53198BA4_54AC_4165_B938_C4A1A748FFED_.wvu.FilterData" localSheetId="0" hidden="1">'на 2025'!$A$5:$H$324</definedName>
    <definedName name="Z_533612EA_605D_4AFD_803D_3C6F4E3E0B07_.wvu.FilterData" localSheetId="0" hidden="1">'на 2025'!$A$5:$H$324</definedName>
    <definedName name="Z_539CB3DF_9B66_4BE7_9074_8CE0405EB8A6_.wvu.Cols" localSheetId="0" hidden="1">'на 2025'!#REF!,'на 2025'!#REF!</definedName>
    <definedName name="Z_539CB3DF_9B66_4BE7_9074_8CE0405EB8A6_.wvu.FilterData" localSheetId="0" hidden="1">'на 2025'!$A$5:$H$324</definedName>
    <definedName name="Z_539CB3DF_9B66_4BE7_9074_8CE0405EB8A6_.wvu.PrintArea" localSheetId="0" hidden="1">'на 2025'!$A$1:$H$79</definedName>
    <definedName name="Z_539CB3DF_9B66_4BE7_9074_8CE0405EB8A6_.wvu.PrintTitles" localSheetId="0" hidden="1">'на 2025'!$4:$5</definedName>
    <definedName name="Z_543FDC9E_DC95_4C7A_84E4_76AA766A82EF_.wvu.FilterData" localSheetId="0" hidden="1">'на 2025'!$A$5:$H$324</definedName>
    <definedName name="Z_546EB4B2_C544_4B3E_891A_93D68659ED96_.wvu.FilterData" localSheetId="0" hidden="1">'на 2025'!$A$5:$H$324</definedName>
    <definedName name="Z_54703B32_BADE_4A70_9C97_888CD74744A0_.wvu.FilterData" localSheetId="0" hidden="1">'на 2025'!$A$5:$H$324</definedName>
    <definedName name="Z_54822599_E57A_41DC_B623_6CBDB22E6FE6_.wvu.FilterData" localSheetId="0" hidden="1">'на 2025'!$A$5:$H$324</definedName>
    <definedName name="Z_54998E4E_243D_4810_826F_6D61E2FD7B80_.wvu.FilterData" localSheetId="0" hidden="1">'на 2025'!$A$5:$H$324</definedName>
    <definedName name="Z_54BA7F95_777A_45AD_95C4_BDBF7D83E6C8_.wvu.FilterData" localSheetId="0" hidden="1">'на 2025'!$A$5:$H$324</definedName>
    <definedName name="Z_54BDF74E_34B0_41EB_B882_7F468D483B5C_.wvu.FilterData" localSheetId="0" hidden="1">'на 2025'!$A$5:$H$324</definedName>
    <definedName name="Z_54CFAFB5_5819_4D51_833E_B65C9A025E20_.wvu.FilterData" localSheetId="0" hidden="1">'на 2025'!$A$5:$H$324</definedName>
    <definedName name="Z_54DA9470_652D_4DF0_8CB1_3439E4794C58_.wvu.FilterData" localSheetId="0" hidden="1">'на 2025'!$A$5:$H$324</definedName>
    <definedName name="Z_55266A36_B6A9_42E1_8467_17D14F12BABD_.wvu.FilterData" localSheetId="0" hidden="1">'на 2025'!$A$5:$E$120</definedName>
    <definedName name="Z_552D5A2F_F398_4185_857D_A43E934E7BB7_.wvu.FilterData" localSheetId="0" hidden="1">'на 2025'!$A$5:$H$324</definedName>
    <definedName name="Z_55839524_8F04_4259_8691_71E7FD7B6883_.wvu.FilterData" localSheetId="0" hidden="1">'на 2025'!$A$5:$H$324</definedName>
    <definedName name="Z_55CB7F74_6D00_407D_AA88_E64A0FF010E6_.wvu.FilterData" localSheetId="0" hidden="1">'на 2025'!$A$5:$H$324</definedName>
    <definedName name="Z_55EE1BDA_956D_403F_8D1F_B35231B96519_.wvu.FilterData" localSheetId="0" hidden="1">'на 2025'!$A$5:$H$324</definedName>
    <definedName name="Z_55F24CBB_212F_42F4_BB98_92561BDA95C3_.wvu.FilterData" localSheetId="0" hidden="1">'на 2025'!$A$5:$H$324</definedName>
    <definedName name="Z_564F82E8_8306_4799_B1F9_06B1FD1FB16E_.wvu.FilterData" localSheetId="0" hidden="1">'на 2025'!$A$2:$H$83</definedName>
    <definedName name="Z_565A1A16_6A4F_4794_B3C1_1808DC7E86C0_.wvu.FilterData" localSheetId="0" hidden="1">'на 2025'!$A$5:$E$120</definedName>
    <definedName name="Z_568C3823_FEE7_49C8_B4CF_3D48541DA65C_.wvu.FilterData" localSheetId="0" hidden="1">'на 2025'!$A$5:$E$120</definedName>
    <definedName name="Z_5696C387_34DF_4BED_BB60_2D85436D9DA8_.wvu.FilterData" localSheetId="0" hidden="1">'на 2025'!$A$5:$H$324</definedName>
    <definedName name="Z_569FD3F9_A6FA_45D9_8B80_CBB8B875C559_.wvu.FilterData" localSheetId="0" hidden="1">'на 2025'!$A$5:$H$324</definedName>
    <definedName name="Z_56C18D87_C587_43F7_9147_D7827AADF66D_.wvu.FilterData" localSheetId="0" hidden="1">'на 2025'!$A$5:$E$120</definedName>
    <definedName name="Z_5729DC83_8713_4B21_9D2C_8A74D021747E_.wvu.FilterData" localSheetId="0" hidden="1">'на 2025'!$A$5:$E$120</definedName>
    <definedName name="Z_5730431A_42FA_4886_8F76_DA9C1179F65B_.wvu.FilterData" localSheetId="0" hidden="1">'на 2025'!$A$5:$H$324</definedName>
    <definedName name="Z_581B9A3C_30EB_4499_B1AD_5987817C7C5A_.wvu.FilterData" localSheetId="0" hidden="1">'на 2025'!$A$5:$H$324</definedName>
    <definedName name="Z_58270B81_2C5A_44D4_84D8_B29B6BA03243_.wvu.FilterData" localSheetId="0" hidden="1">'на 2025'!$A$5:$E$120</definedName>
    <definedName name="Z_5834E280_FA37_4F43_B5D8_B8D5A97A4524_.wvu.FilterData" localSheetId="0" hidden="1">'на 2025'!$A$5:$H$324</definedName>
    <definedName name="Z_588532FB_E590_42BD_A8D7_316787EC9467_.wvu.FilterData" localSheetId="0" hidden="1">'на 2025'!$A$5:$H$324</definedName>
    <definedName name="Z_58A2BFA9_7803_4AA8_99E8_85AF5847A611_.wvu.FilterData" localSheetId="0" hidden="1">'на 2025'!$A$5:$H$324</definedName>
    <definedName name="Z_58BFA8D4_CF88_4C84_B35F_981C21093C49_.wvu.FilterData" localSheetId="0" hidden="1">'на 2025'!$A$5:$H$324</definedName>
    <definedName name="Z_58C74091_8FAD_4093_9E52_EDA54F81A62E_.wvu.FilterData" localSheetId="0" hidden="1">'на 2025'!$A$5:$H$324</definedName>
    <definedName name="Z_58CE8401_55FD_4A64_AF35_0E6A771F42CD_.wvu.FilterData" localSheetId="0" hidden="1">'на 2025'!$A$5:$H$324</definedName>
    <definedName name="Z_58EAD7A7_C312_4E53_9D90_6DB268F00AAE_.wvu.FilterData" localSheetId="0" hidden="1">'на 2025'!$A$5:$H$324</definedName>
    <definedName name="Z_58EFAC3E_6DAA_4E10_964A_6BC23ECA3B99_.wvu.FilterData" localSheetId="0" hidden="1">'на 2025'!$A$5:$H$324</definedName>
    <definedName name="Z_5903C2CD_4F35_483D_B91D_3C09DC402413_.wvu.FilterData" localSheetId="0" hidden="1">'на 2025'!$A$5:$H$324</definedName>
    <definedName name="Z_59074C03_1A19_4344_8FE1_916D5A98CD29_.wvu.FilterData" localSheetId="0" hidden="1">'на 2025'!$A$5:$H$324</definedName>
    <definedName name="Z_593FC661_D3C9_4D5B_9F7F_4FD8BB281A5E_.wvu.FilterData" localSheetId="0" hidden="1">'на 2025'!$A$5:$H$324</definedName>
    <definedName name="Z_594E41CA_61EE_4A2D_B628_8692F751FB80_.wvu.FilterData" localSheetId="0" hidden="1">'на 2025'!$A$5:$H$324</definedName>
    <definedName name="Z_59942D46_CDA3_4A1E_845F_265C136BD749_.wvu.FilterData" localSheetId="0" hidden="1">'на 2025'!$A$5:$H$324</definedName>
    <definedName name="Z_5996ED13_8652_498D_8DEE_2CE867E1D6DA_.wvu.FilterData" localSheetId="0" hidden="1">'на 2025'!$A$5:$H$324</definedName>
    <definedName name="Z_59A15C04_4482_47BA_AAA2_857A77FCCD7B_.wvu.FilterData" localSheetId="0" hidden="1">'на 2025'!$A$5:$H$324</definedName>
    <definedName name="Z_59CCB0AC_39EE_4AC7_9307_7FE7718BECEC_.wvu.FilterData" localSheetId="0" hidden="1">'на 2025'!$A$5:$H$324</definedName>
    <definedName name="Z_59F91900_CAE9_4608_97BE_FBC0993C389F_.wvu.FilterData" localSheetId="0" hidden="1">'на 2025'!$A$5:$E$120</definedName>
    <definedName name="Z_5A0826D2_48E8_4049_87EB_8011A792B32A_.wvu.FilterData" localSheetId="0" hidden="1">'на 2025'!$A$5:$H$324</definedName>
    <definedName name="Z_5A1E401B_9CBB_4720_B34E_C1F970D8C1A4_.wvu.FilterData" localSheetId="0" hidden="1">'на 2025'!$A$5:$H$324</definedName>
    <definedName name="Z_5A5FF966_0E10_4BF8_B40F_C8478F0D995D_.wvu.FilterData" localSheetId="0" hidden="1">'на 2025'!$A$5:$H$324</definedName>
    <definedName name="Z_5AC843E8_BE7D_4B69_82E5_622B40389D76_.wvu.FilterData" localSheetId="0" hidden="1">'на 2025'!$A$5:$H$324</definedName>
    <definedName name="Z_5AED1EEB_F2BD_4EA8_B85A_ECC7CA9EB0BB_.wvu.FilterData" localSheetId="0" hidden="1">'на 2025'!$A$5:$H$324</definedName>
    <definedName name="Z_5B1A6EA8_24E2_45A1_ACEF_A535BCC31BBF_.wvu.FilterData" localSheetId="0" hidden="1">'на 2025'!$A$5:$H$324</definedName>
    <definedName name="Z_5B201F9D_0EC3_499C_A33C_1C4C3BFDAC63_.wvu.FilterData" localSheetId="0" hidden="1">'на 2025'!$A$5:$H$324</definedName>
    <definedName name="Z_5B530939_3820_4F41_B6AF_D342046937E2_.wvu.FilterData" localSheetId="0" hidden="1">'на 2025'!$A$5:$H$324</definedName>
    <definedName name="Z_5B621C2E_0EE1_488C_9DA4_F5609F15B54C_.wvu.FilterData" localSheetId="0" hidden="1">'на 2025'!$A$5:$H$324</definedName>
    <definedName name="Z_5B6D98E6_8929_4747_9889_173EDC254AC0_.wvu.FilterData" localSheetId="0" hidden="1">'на 2025'!$A$5:$H$324</definedName>
    <definedName name="Z_5B8F35C7_BACE_46B7_A289_D37993E37EE6_.wvu.FilterData" localSheetId="0" hidden="1">'на 2025'!$A$5:$H$324</definedName>
    <definedName name="Z_5BB994C0_0A73_4A06_8B55_4EFD3E0DBF0D_.wvu.FilterData" localSheetId="0" hidden="1">'на 2025'!$A$5:$H$324</definedName>
    <definedName name="Z_5BD6B32C_AA9C_477B_9D18_4933499B50B8_.wvu.FilterData" localSheetId="0" hidden="1">'на 2025'!$A$5:$H$324</definedName>
    <definedName name="Z_5C13A1A0_C535_4639_90BE_9B5D72B8AEDB_.wvu.FilterData" localSheetId="0" hidden="1">'на 2025'!$A$5:$E$120</definedName>
    <definedName name="Z_5C1EB056_6EEF_4598_848E_E932B26747D9_.wvu.FilterData" localSheetId="0" hidden="1">'на 2025'!$A$5:$H$324</definedName>
    <definedName name="Z_5C253E80_F3BD_4FE4_AB93_2FEE92134E33_.wvu.FilterData" localSheetId="0" hidden="1">'на 2025'!$A$5:$H$324</definedName>
    <definedName name="Z_5C287463_A1A8_4A64_B8DC_CFC023F9DDA3_.wvu.FilterData" localSheetId="0" hidden="1">'на 2025'!$A$5:$H$324</definedName>
    <definedName name="Z_5C312E7E_C392_4216_9BE9_33490BF52B04_.wvu.FilterData" localSheetId="0" hidden="1">'на 2025'!$A$5:$H$324</definedName>
    <definedName name="Z_5C519772_2A20_4B5B_841B_37C4DE3DF25F_.wvu.FilterData" localSheetId="0" hidden="1">'на 2025'!$A$5:$H$324</definedName>
    <definedName name="Z_5CD246D0_1B61_4A0E_94C1_5A06A3BBBCDE_.wvu.FilterData" localSheetId="0" hidden="1">'на 2025'!$A$5:$H$324</definedName>
    <definedName name="Z_5CDE7466_9008_4EE8_8F19_E26D937B15F6_.wvu.FilterData" localSheetId="0" hidden="1">'на 2025'!$A$5:$E$120</definedName>
    <definedName name="Z_5CF82977_E807_47D2_8BCE_08B6E0115AC7_.wvu.FilterData" localSheetId="0" hidden="1">'на 2025'!$A$5:$H$324</definedName>
    <definedName name="Z_5CF8FCD5_D471_4326_AE16_46A73366B8A0_.wvu.FilterData" localSheetId="0" hidden="1">'на 2025'!$A$5:$H$324</definedName>
    <definedName name="Z_5D02AC07_9DDA_4DED_8BC0_7F56C2780A3D_.wvu.FilterData" localSheetId="0" hidden="1">'на 2025'!$A$5:$H$324</definedName>
    <definedName name="Z_5D0C536E_5C8E_491C_A9DB_A2B27E25CEE3_.wvu.FilterData" localSheetId="0" hidden="1">'на 2025'!$A$5:$H$324</definedName>
    <definedName name="Z_5D1A8E24_0858_4B4C_9A88_78819F5A1F0E_.wvu.FilterData" localSheetId="0" hidden="1">'на 2025'!$A$5:$H$324</definedName>
    <definedName name="Z_5D493D37_85DF_4A0D_9E57_094C52290F45_.wvu.FilterData" localSheetId="0" hidden="1">'на 2025'!$A$5:$H$324</definedName>
    <definedName name="Z_5D611E98_6E20_4D72_BD87_7C150FFB93F0_.wvu.FilterData" localSheetId="0" hidden="1">'на 2025'!$A$5:$H$324</definedName>
    <definedName name="Z_5D6E508A_AC9C_480D_B018_D5F113D0C16C_.wvu.FilterData" localSheetId="0" hidden="1">'на 2025'!$A$5:$H$324</definedName>
    <definedName name="Z_5DA1F30B_C28D_4542_91B8_59775937AB4F_.wvu.FilterData" localSheetId="0" hidden="1">'на 2025'!$A$5:$H$324</definedName>
    <definedName name="Z_5DFBF4F8_E8CB_45B8_AEBD_E22AE27F7511_.wvu.FilterData" localSheetId="0" hidden="1">'на 2025'!$A$5:$H$324</definedName>
    <definedName name="Z_5E0BE2D3_6F94_4578_AD75_83964D519586_.wvu.FilterData" localSheetId="0" hidden="1">'на 2025'!$A$5:$H$324</definedName>
    <definedName name="Z_5E8319AA_70BE_4A15_908D_5BB7BC61D3F7_.wvu.FilterData" localSheetId="0" hidden="1">'на 2025'!$A$5:$H$324</definedName>
    <definedName name="Z_5EB104F4_627D_44E7_960F_6C67063C7D09_.wvu.FilterData" localSheetId="0" hidden="1">'на 2025'!$A$5:$H$324</definedName>
    <definedName name="Z_5EB1B5BB_79BE_4318_9140_3FA31802D519_.wvu.FilterData" localSheetId="0" hidden="1">'на 2025'!$A$5:$H$324</definedName>
    <definedName name="Z_5EB1B5BB_79BE_4318_9140_3FA31802D519_.wvu.PrintArea" localSheetId="0" hidden="1">'на 2025'!$A$1:$H$79</definedName>
    <definedName name="Z_5EB1B5BB_79BE_4318_9140_3FA31802D519_.wvu.PrintTitles" localSheetId="0" hidden="1">'на 2025'!$4:$5</definedName>
    <definedName name="Z_5EDF1D7D_DAF7_472B_BD79_F95ADF38BAAB_.wvu.FilterData" localSheetId="0" hidden="1">'на 2025'!$A$5:$H$324</definedName>
    <definedName name="Z_5F7F93D2_80EF_4EEE_9C9D_12AB30DD80D3_.wvu.FilterData" localSheetId="0" hidden="1">'на 2025'!$A$5:$H$324</definedName>
    <definedName name="Z_5FB953A5_71FF_4056_AF98_C9D06FF0EDF3_.wvu.Cols" localSheetId="0" hidden="1">'на 2025'!#REF!,'на 2025'!#REF!</definedName>
    <definedName name="Z_5FB953A5_71FF_4056_AF98_C9D06FF0EDF3_.wvu.FilterData" localSheetId="0" hidden="1">'на 2025'!$A$5:$H$324</definedName>
    <definedName name="Z_5FB953A5_71FF_4056_AF98_C9D06FF0EDF3_.wvu.PrintArea" localSheetId="0" hidden="1">'на 2025'!$A$1:$H$79</definedName>
    <definedName name="Z_5FB953A5_71FF_4056_AF98_C9D06FF0EDF3_.wvu.PrintTitles" localSheetId="0" hidden="1">'на 2025'!$4:$5</definedName>
    <definedName name="Z_6011A554_E1A4_465F_9A01_E0469A86D44D_.wvu.FilterData" localSheetId="0" hidden="1">'на 2025'!$A$5:$H$324</definedName>
    <definedName name="Z_60155C64_695E_458C_BBFE_B89C53118803_.wvu.FilterData" localSheetId="0" hidden="1">'на 2025'!$A$5:$H$324</definedName>
    <definedName name="Z_60657231_C99E_4191_A90E_C546FB588843_.wvu.FilterData" localSheetId="0" hidden="1">'на 2025'!$A$5:$E$120</definedName>
    <definedName name="Z_60669095_D958_429D_B74A_692F0AF6A5BF_.wvu.FilterData" localSheetId="0" hidden="1">'на 2025'!$A$5:$H$324</definedName>
    <definedName name="Z_6067E66A_4AAF_4047_B90C_8B0E1F070D71_.wvu.FilterData" localSheetId="0" hidden="1">'на 2025'!$A$5:$H$324</definedName>
    <definedName name="Z_6068C3FF_17AA_48A5_A88B_2523CBAC39AE_.wvu.FilterData" localSheetId="0" hidden="1">'на 2025'!$A$5:$H$324</definedName>
    <definedName name="Z_6068C3FF_17AA_48A5_A88B_2523CBAC39AE_.wvu.PrintArea" localSheetId="0" hidden="1">'на 2025'!$A$1:$H$120</definedName>
    <definedName name="Z_6068C3FF_17AA_48A5_A88B_2523CBAC39AE_.wvu.PrintTitles" localSheetId="0" hidden="1">'на 2025'!$4:$5</definedName>
    <definedName name="Z_6085EE75_36B7_47B2_BC4C_6C003E6E451C_.wvu.FilterData" localSheetId="0" hidden="1">'на 2025'!$A$5:$H$324</definedName>
    <definedName name="Z_6096DF59_5639_431F_ACAA_6E74367471D4_.wvu.FilterData" localSheetId="0" hidden="1">'на 2025'!$A$5:$H$324</definedName>
    <definedName name="Z_60B33E92_3815_4061_91AA_8E38B8895054_.wvu.FilterData" localSheetId="0" hidden="1">'на 2025'!$A$5:$E$120</definedName>
    <definedName name="Z_60BF1189_ADAB_462B_9E08_D32117501A4E_.wvu.FilterData" localSheetId="0" hidden="1">'на 2025'!$A$5:$H$324</definedName>
    <definedName name="Z_60DFA56E_3783_4CE7_A2DB_BDE153AF9137_.wvu.FilterData" localSheetId="0" hidden="1">'на 2025'!$A$5:$H$324</definedName>
    <definedName name="Z_615289EF_6552_4251_B1CB_A920EBB3195E_.wvu.FilterData" localSheetId="0" hidden="1">'на 2025'!$A$5:$H$324</definedName>
    <definedName name="Z_615C7B91_FF13_4408_A2AA_52DA69643ED1_.wvu.FilterData" localSheetId="0" hidden="1">'на 2025'!$A$5:$H$324</definedName>
    <definedName name="Z_61D3C2BE_E5C3_4670_8A8C_5EA015D7BE13_.wvu.FilterData" localSheetId="0" hidden="1">'на 2025'!$A$5:$H$324</definedName>
    <definedName name="Z_61D855EA_26E2_47AA_98CA_B871430445D9_.wvu.FilterData" localSheetId="0" hidden="1">'на 2025'!$A$5:$H$324</definedName>
    <definedName name="Z_61F39988_DD75_4570_9455_AB31CCAFEE4C_.wvu.FilterData" localSheetId="0" hidden="1">'на 2025'!$A$5:$H$324</definedName>
    <definedName name="Z_61FEE2C2_8D13_4755_8517_9B75B80FA4B1_.wvu.FilterData" localSheetId="0" hidden="1">'на 2025'!$A$5:$H$324</definedName>
    <definedName name="Z_6246324E_D224_4FAC_8C67_F9370E7D77EB_.wvu.FilterData" localSheetId="0" hidden="1">'на 2025'!$A$5:$H$324</definedName>
    <definedName name="Z_624EA417_1537_4932_82E6_067428E23D73_.wvu.FilterData" localSheetId="0" hidden="1">'на 2025'!$A$5:$H$324</definedName>
    <definedName name="Z_62534477_13C5_437C_87A9_3525FC60CE4D_.wvu.FilterData" localSheetId="0" hidden="1">'на 2025'!$A$5:$H$324</definedName>
    <definedName name="Z_62691467_BD46_47AE_A6DF_52CBD0D9817B_.wvu.FilterData" localSheetId="0" hidden="1">'на 2025'!$A$5:$E$120</definedName>
    <definedName name="Z_62A8387D_B08A_477D_ADE5_71912984F458_.wvu.FilterData" localSheetId="0" hidden="1">'на 2025'!$A$5:$H$324</definedName>
    <definedName name="Z_62AE6103_E87D_480F_B5E4_8DBCD8F5A21D_.wvu.FilterData" localSheetId="0" hidden="1">'на 2025'!$A$5:$H$324</definedName>
    <definedName name="Z_62BB10A5_EF28_4942_80EF_BF25E16F79EB_.wvu.FilterData" localSheetId="0" hidden="1">'на 2025'!$A$5:$H$324</definedName>
    <definedName name="Z_62C4D5B7_88F6_4885_99F7_CBFA0AACC2D9_.wvu.FilterData" localSheetId="0" hidden="1">'на 2025'!$A$5:$H$324</definedName>
    <definedName name="Z_62E7809F_D5DF_4BC1_AEFF_718779E2F7F6_.wvu.FilterData" localSheetId="0" hidden="1">'на 2025'!$A$5:$H$324</definedName>
    <definedName name="Z_62F28655_B8A8_45AE_A142_E93FF8C032BD_.wvu.FilterData" localSheetId="0" hidden="1">'на 2025'!$A$5:$H$324</definedName>
    <definedName name="Z_62F2B5AA_C3D1_4669_A4A0_184285923B8F_.wvu.FilterData" localSheetId="0" hidden="1">'на 2025'!$A$5:$H$324</definedName>
    <definedName name="Z_63162BBE_DEA3_4E9D_88C6_50A1C19A4306_.wvu.FilterData" localSheetId="0" hidden="1">'на 2025'!$A$5:$H$324</definedName>
    <definedName name="Z_63436FDB_9A91_4157_840D_70107C085942_.wvu.FilterData" localSheetId="0" hidden="1">'на 2025'!$A$5:$H$324</definedName>
    <definedName name="Z_636DA917_E508_45C7_B31A_50C91F940D46_.wvu.FilterData" localSheetId="0" hidden="1">'на 2025'!$A$5:$H$324</definedName>
    <definedName name="Z_63720CAA_47FE_4977_B082_29E1534276C7_.wvu.FilterData" localSheetId="0" hidden="1">'на 2025'!$A$5:$H$324</definedName>
    <definedName name="Z_63837FB1_85AF_4AD9_BBC8_C8ADCF419CB5_.wvu.FilterData" localSheetId="0" hidden="1">'на 2025'!$A$5:$H$324</definedName>
    <definedName name="Z_6388A221_DD71_4215_8F6D_83C36FBE9B4C_.wvu.FilterData" localSheetId="0" hidden="1">'на 2025'!$A$5:$H$324</definedName>
    <definedName name="Z_638AAAE8_8FF2_44D0_A160_BB2A9AEB5B72_.wvu.FilterData" localSheetId="0" hidden="1">'на 2025'!$A$5:$E$120</definedName>
    <definedName name="Z_63C83D66_6169_489B_A89B_FD0007FBD46E_.wvu.FilterData" localSheetId="0" hidden="1">'на 2025'!$A$5:$H$324</definedName>
    <definedName name="Z_63D45DC6_0D62_438A_9069_0A4378090381_.wvu.FilterData" localSheetId="0" hidden="1">'на 2025'!$A$5:$E$120</definedName>
    <definedName name="Z_63F4CB63_E6CD_425C_9121_044DE5020B98_.wvu.FilterData" localSheetId="0" hidden="1">'на 2025'!$A$5:$H$324</definedName>
    <definedName name="Z_643AF594_D948_4DA9_8B49_70D4487A1DD9_.wvu.FilterData" localSheetId="0" hidden="1">'на 2025'!$A$5:$H$324</definedName>
    <definedName name="Z_647EE6A0_6C8D_4FBF_BCF1_907D60975A5A_.wvu.FilterData" localSheetId="0" hidden="1">'на 2025'!$A$5:$H$324</definedName>
    <definedName name="Z_6484C65C_5FE4_445E_A3CE_D7A232EBC33C_.wvu.FilterData" localSheetId="0" hidden="1">'на 2025'!$A$5:$H$324</definedName>
    <definedName name="Z_648AB040_BD0E_49A1_BA40_87D3D9C0BA55_.wvu.FilterData" localSheetId="0" hidden="1">'на 2025'!$A$5:$H$324</definedName>
    <definedName name="Z_649E5CE3_4976_49D9_83DA_4E57FFC714BF_.wvu.Cols" localSheetId="0" hidden="1">'на 2025'!#REF!</definedName>
    <definedName name="Z_649E5CE3_4976_49D9_83DA_4E57FFC714BF_.wvu.FilterData" localSheetId="0" hidden="1">'на 2025'!$A$5:$H$324</definedName>
    <definedName name="Z_649E5CE3_4976_49D9_83DA_4E57FFC714BF_.wvu.PrintArea" localSheetId="0" hidden="1">'на 2025'!$A$1:$H$83</definedName>
    <definedName name="Z_649E5CE3_4976_49D9_83DA_4E57FFC714BF_.wvu.PrintTitles" localSheetId="0" hidden="1">'на 2025'!$4:$5</definedName>
    <definedName name="Z_64BFC62D_1786_4B13_8955_A52F4618EE47_.wvu.FilterData" localSheetId="0" hidden="1">'на 2025'!$A$5:$H$324</definedName>
    <definedName name="Z_64C01F03_E840_4B6E_960F_5E13E0981676_.wvu.FilterData" localSheetId="0" hidden="1">'на 2025'!$A$5:$H$324</definedName>
    <definedName name="Z_64F95B01_C57E_429C_BB6C_B031B0DD1DF2_.wvu.FilterData" localSheetId="0" hidden="1">'на 2025'!$A$5:$H$324</definedName>
    <definedName name="Z_6540516E_EA39_4A14_9CAD_25F29EA3696D_.wvu.FilterData" localSheetId="0" hidden="1">'на 2025'!$A$5:$H$324</definedName>
    <definedName name="Z_656F475B_806E_480A_9617_36CCDCA0487D_.wvu.FilterData" localSheetId="0" hidden="1">'на 2025'!$A$5:$H$324</definedName>
    <definedName name="Z_657583BD_474B_4EFE_A5D6_97F78CABE532_.wvu.FilterData" localSheetId="0" hidden="1">'на 2025'!$A$5:$H$324</definedName>
    <definedName name="Z_65B946BB_865B_45DA_A19D_A1AC6082DF5C_.wvu.FilterData" localSheetId="0" hidden="1">'на 2025'!$A$5:$H$324</definedName>
    <definedName name="Z_65D3F071_3287_4A77_B6B1_5DF1F6C04BB3_.wvu.FilterData" localSheetId="0" hidden="1">'на 2025'!$A$5:$H$324</definedName>
    <definedName name="Z_65E46399_26A7_441E_AB5B_054868B51F98_.wvu.FilterData" localSheetId="0" hidden="1">'на 2025'!$A$5:$H$324</definedName>
    <definedName name="Z_65F8B16B_220F_4FC8_86A4_6BDB56CB5C59_.wvu.FilterData" localSheetId="0" hidden="1">'на 2025'!$A$2:$H$83</definedName>
    <definedName name="Z_6629630C_23A4_443E_9074_F19022B204E8_.wvu.FilterData" localSheetId="0" hidden="1">'на 2025'!$A$5:$H$324</definedName>
    <definedName name="Z_6654CD2E_14AE_4299_8801_306919BA9D32_.wvu.FilterData" localSheetId="0" hidden="1">'на 2025'!$A$5:$H$324</definedName>
    <definedName name="Z_66550ABE_0FE4_4071_B1FA_6163FA599414_.wvu.FilterData" localSheetId="0" hidden="1">'на 2025'!$A$5:$H$324</definedName>
    <definedName name="Z_6656F77C_55F8_4E1C_A222_2E884838D2F2_.wvu.FilterData" localSheetId="0" hidden="1">'на 2025'!$A$5:$H$324</definedName>
    <definedName name="Z_665CCB24_5EC4_4776_8836_1FE268E1A768_.wvu.FilterData" localSheetId="0" hidden="1">'на 2025'!$A$5:$H$324</definedName>
    <definedName name="Z_667B535C_31EB_4690_B9D0_A1691F287780_.wvu.FilterData" localSheetId="0" hidden="1">'на 2025'!$A$5:$H$324</definedName>
    <definedName name="Z_6681E911_E707_472C_AB18_5A4B0F68217C_.wvu.FilterData" localSheetId="0" hidden="1">'на 2025'!$A$5:$H$324</definedName>
    <definedName name="Z_6685478C_9BCA_4591_AD70_C668CD426557_.wvu.FilterData" localSheetId="0" hidden="1">'на 2025'!$A$5:$H$324</definedName>
    <definedName name="Z_66EE8E68_84F1_44B5_B60B_7ED67214A421_.wvu.FilterData" localSheetId="0" hidden="1">'на 2025'!$A$5:$H$324</definedName>
    <definedName name="Z_67628636_B3A2_4AD6_B094_A3FADB174B53_.wvu.FilterData" localSheetId="0" hidden="1">'на 2025'!$A$5:$H$324</definedName>
    <definedName name="Z_67970FA2_DD68_4DC8_BABA_91BB584BBE5B_.wvu.FilterData" localSheetId="0" hidden="1">'на 2025'!$A$5:$H$324</definedName>
    <definedName name="Z_67971AFA_5010_43AA_8964_CEDCE49B3348_.wvu.FilterData" localSheetId="0" hidden="1">'на 2025'!$A$5:$H$324</definedName>
    <definedName name="Z_67A1158E_8E10_4053_B044_B8AB7C784C01_.wvu.FilterData" localSheetId="0" hidden="1">'на 2025'!$A$5:$H$324</definedName>
    <definedName name="Z_67A6B543_D9AE_4899_9831_5416ED77338D_.wvu.FilterData" localSheetId="0" hidden="1">'на 2025'!$A$5:$H$324</definedName>
    <definedName name="Z_67ADFAE6_A9AF_44D7_8539_93CD0F6B7849_.wvu.FilterData" localSheetId="1" hidden="1">Лист1!$A$1:$K$85</definedName>
    <definedName name="Z_67ADFAE6_A9AF_44D7_8539_93CD0F6B7849_.wvu.FilterData" localSheetId="0" hidden="1">'на 2025'!$A$5:$H$324</definedName>
    <definedName name="Z_67ADFAE6_A9AF_44D7_8539_93CD0F6B7849_.wvu.PrintArea" localSheetId="0" hidden="1">'на 2025'!$A$1:$H$123</definedName>
    <definedName name="Z_67ADFAE6_A9AF_44D7_8539_93CD0F6B7849_.wvu.PrintTitles" localSheetId="0" hidden="1">'на 2025'!$4:$5</definedName>
    <definedName name="Z_67CEEC89_8901_4825_883E_9C288CEBA3F4_.wvu.FilterData" localSheetId="0" hidden="1">'на 2025'!$A$5:$H$324</definedName>
    <definedName name="Z_6802493F_112D_4CC7_8180_E297DCFE7381_.wvu.FilterData" localSheetId="0" hidden="1">'на 2025'!$A$5:$H$324</definedName>
    <definedName name="Z_68543727_5837_47F3_A17E_A06AE03143F0_.wvu.FilterData" localSheetId="0" hidden="1">'на 2025'!$A$5:$H$324</definedName>
    <definedName name="Z_68683A58_471B_4FCB_952E_C9B39BF5837F_.wvu.FilterData" localSheetId="0" hidden="1">'на 2025'!$A$5:$H$324</definedName>
    <definedName name="Z_6882DFD6_786D_4D86_8A08_CC8196418C96_.wvu.FilterData" localSheetId="0" hidden="1">'на 2025'!$A$5:$H$324</definedName>
    <definedName name="Z_68B8F6E7_EBE0_41F6_B9CD_94F69633F7D5_.wvu.FilterData" localSheetId="0" hidden="1">'на 2025'!$A$5:$H$324</definedName>
    <definedName name="Z_68D9AF38_EECC_4FCE_940E_5FB5E14F32CF_.wvu.FilterData" localSheetId="0" hidden="1">'на 2025'!$A$5:$H$324</definedName>
    <definedName name="Z_6901CD30_42B7_4EC1_AF54_8AB710BFE495_.wvu.FilterData" localSheetId="0" hidden="1">'на 2025'!$A$5:$H$324</definedName>
    <definedName name="Z_69321B6F_CF2A_4DAB_82CF_8CAAD629F257_.wvu.FilterData" localSheetId="0" hidden="1">'на 2025'!$A$5:$H$324</definedName>
    <definedName name="Z_6960C5FC_23BB_416E_91A4_54843C57A92C_.wvu.FilterData" localSheetId="0" hidden="1">'на 2025'!$A$5:$H$324</definedName>
    <definedName name="Z_69DD4B2E_3C55_417C_8672_F19525836BE6_.wvu.FilterData" localSheetId="0" hidden="1">'на 2025'!$A$5:$H$324</definedName>
    <definedName name="Z_6A19F32A_B160_4483_91DD_03217B777DF3_.wvu.FilterData" localSheetId="0" hidden="1">'на 2025'!$A$5:$H$324</definedName>
    <definedName name="Z_6A3BD144_0140_4ADD_AD88_B274AA069B37_.wvu.FilterData" localSheetId="0" hidden="1">'на 2025'!$A$5:$H$324</definedName>
    <definedName name="Z_6A402979_51E9_4CAD_9C33_EBFCF826C549_.wvu.FilterData" localSheetId="0" hidden="1">'на 2025'!$A$5:$H$324</definedName>
    <definedName name="Z_6AC2739A_D9FC_4868_807C_949EE2AD99FE_.wvu.FilterData" localSheetId="0" hidden="1">'на 2025'!$A$5:$H$324</definedName>
    <definedName name="Z_6AE09898_DB20_4B56_B25D_C756C4A5A0A2_.wvu.FilterData" localSheetId="0" hidden="1">'на 2025'!$A$5:$H$324</definedName>
    <definedName name="Z_6AEA5634_12B3_4A66_97CA_20C5CDDF5872_.wvu.FilterData" localSheetId="0" hidden="1">'на 2025'!$A$5:$H$324</definedName>
    <definedName name="Z_6B30174D_06F6_400C_8FE4_A489A229C982_.wvu.FilterData" localSheetId="0" hidden="1">'на 2025'!$A$5:$H$324</definedName>
    <definedName name="Z_6B9F1A4E_485B_421D_A44C_0AAE5901E28D_.wvu.FilterData" localSheetId="0" hidden="1">'на 2025'!$A$5:$H$324</definedName>
    <definedName name="Z_6BE4E62B_4F97_4F96_9638_8ADCE8F932B1_.wvu.FilterData" localSheetId="0" hidden="1">'на 2025'!$A$5:$E$120</definedName>
    <definedName name="Z_6BE735CC_AF2E_4F67_B22D_A8AB001D3353_.wvu.FilterData" localSheetId="0" hidden="1">'на 2025'!$A$5:$E$120</definedName>
    <definedName name="Z_6C41C030_784A_4D40_9C2A_5E4F101860E1_.wvu.FilterData" localSheetId="0" hidden="1">'на 2025'!$A$5:$H$324</definedName>
    <definedName name="Z_6C574B3A_CBDC_4063_B039_06E2BE768645_.wvu.FilterData" localSheetId="0" hidden="1">'на 2025'!$A$5:$H$324</definedName>
    <definedName name="Z_6CF84B0C_144A_4CF4_A34E_B9147B738037_.wvu.FilterData" localSheetId="0" hidden="1">'на 2025'!$A$5:$E$120</definedName>
    <definedName name="Z_6D0240A6_9769_4874_8800_2DD838F2A024_.wvu.FilterData" localSheetId="0" hidden="1">'на 2025'!$A$5:$H$324</definedName>
    <definedName name="Z_6D091BF8_3118_4C66_BFCF_A396B92963B0_.wvu.FilterData" localSheetId="0" hidden="1">'на 2025'!$A$5:$H$324</definedName>
    <definedName name="Z_6D1C64E5_A594_47DE_BE16_E18FABE58137_.wvu.FilterData" localSheetId="0" hidden="1">'на 2025'!$A$5:$H$324</definedName>
    <definedName name="Z_6D692D1F_2186_4B62_878B_AABF13F25116_.wvu.FilterData" localSheetId="0" hidden="1">'на 2025'!$A$5:$H$324</definedName>
    <definedName name="Z_6D7CFBF1_75D3_41F3_8694_AE4E45FE6F72_.wvu.FilterData" localSheetId="0" hidden="1">'на 2025'!$A$5:$H$324</definedName>
    <definedName name="Z_6D832A67_3259_41B9_9C2E_CD7AF737A08B_.wvu.FilterData" localSheetId="0" hidden="1">'на 2025'!$A$5:$H$324</definedName>
    <definedName name="Z_6DBF7B6C_715F_4D34_957E_CDEA14F84B54_.wvu.FilterData" localSheetId="0" hidden="1">'на 2025'!$A$5:$H$324</definedName>
    <definedName name="Z_6DC5357A_CB08_43BF_90C5_44CA067A2BB4_.wvu.FilterData" localSheetId="0" hidden="1">'на 2025'!$A$5:$H$324</definedName>
    <definedName name="Z_6DD7E52C_7D15_44E4_BBFC_23C9C45F086C_.wvu.FilterData" localSheetId="0" hidden="1">'на 2025'!$A$5:$H$324</definedName>
    <definedName name="Z_6E1926CF_4906_4A55_811C_617ED8BB98BA_.wvu.FilterData" localSheetId="0" hidden="1">'на 2025'!$A$5:$H$324</definedName>
    <definedName name="Z_6E2D6686_B9FD_4BBA_8CD4_95C6386F5509_.wvu.FilterData" localSheetId="0" hidden="1">'на 2025'!$A$5:$E$120</definedName>
    <definedName name="Z_6E39427C_2468_4284_9D5A_D61995F8C16F_.wvu.FilterData" localSheetId="0" hidden="1">'на 2025'!$A$5:$H$324</definedName>
    <definedName name="Z_6E4A7295_8CE0_4D28_ABEF_D38EBAE7C204_.wvu.FilterData" localSheetId="0" hidden="1">'на 2025'!$A$5:$H$324</definedName>
    <definedName name="Z_6E4A7295_8CE0_4D28_ABEF_D38EBAE7C204_.wvu.PrintArea" localSheetId="0" hidden="1">'на 2025'!$A$1:$H$124</definedName>
    <definedName name="Z_6E4A7295_8CE0_4D28_ABEF_D38EBAE7C204_.wvu.PrintTitles" localSheetId="0" hidden="1">'на 2025'!$4:$5</definedName>
    <definedName name="Z_6E825DA6_B9DB_42A8_A522_056892337545_.wvu.FilterData" localSheetId="0" hidden="1">'на 2025'!$A$5:$H$324</definedName>
    <definedName name="Z_6EA02701_3F2F_435F_9474_BDBC1DC4D24C_.wvu.FilterData" localSheetId="0" hidden="1">'на 2025'!$A$5:$H$324</definedName>
    <definedName name="Z_6EC28D39_E7D9_4144_8AA6_2F0CD84ED7A9_.wvu.FilterData" localSheetId="0" hidden="1">'на 2025'!$A$5:$H$324</definedName>
    <definedName name="Z_6ECBF068_1C02_4E6C_B4E6_EB2B6EC464BD_.wvu.FilterData" localSheetId="0" hidden="1">'на 2025'!$A$5:$H$324</definedName>
    <definedName name="Z_6EE8F867_7A0E_491A_B66A_B24E4C46B22A_.wvu.FilterData" localSheetId="0" hidden="1">'на 2025'!$A$5:$H$324</definedName>
    <definedName name="Z_6F1223ED_6D7E_4BDC_97BD_57C6B16DF50B_.wvu.FilterData" localSheetId="0" hidden="1">'на 2025'!$A$5:$H$324</definedName>
    <definedName name="Z_6F188E27_E72B_48C9_888E_3A4AAF082D5A_.wvu.FilterData" localSheetId="0" hidden="1">'на 2025'!$A$5:$H$324</definedName>
    <definedName name="Z_6F5A12C8_A074_4C40_BB8E_7EC26830E12E_.wvu.FilterData" localSheetId="0" hidden="1">'на 2025'!$A$5:$H$324</definedName>
    <definedName name="Z_6F60BF81_D1A9_4E04_93E7_3EE7124B8D23_.wvu.FilterData" localSheetId="0" hidden="1">'на 2025'!$A$5:$E$120</definedName>
    <definedName name="Z_6F89F670_1EBA_4503_813F_77151FFF9214_.wvu.FilterData" localSheetId="0" hidden="1">'на 2025'!$A$5:$H$324</definedName>
    <definedName name="Z_6F8C9DEA_7228_4560_86D0_D8FE4FBC9B95_.wvu.FilterData" localSheetId="0" hidden="1">'на 2025'!$A$5:$H$324</definedName>
    <definedName name="Z_6FA95ECB_A72C_44B0_B29D_BED71D2AC5FA_.wvu.FilterData" localSheetId="0" hidden="1">'на 2025'!$A$5:$H$324</definedName>
    <definedName name="Z_6FC51FBE_9907_47C6_90D2_77583F097BE8_.wvu.FilterData" localSheetId="0" hidden="1">'на 2025'!$A$5:$H$324</definedName>
    <definedName name="Z_701E5EC3_E633_4389_A70E_4DD82E713CE4_.wvu.FilterData" localSheetId="0" hidden="1">'на 2025'!$A$5:$H$324</definedName>
    <definedName name="Z_7020B498_0752_4EA3_AECF_0DCB82870F8A_.wvu.FilterData" localSheetId="0" hidden="1">'на 2025'!$A$5:$H$324</definedName>
    <definedName name="Z_70240A43_3E96_4D78_A6E2_62D44EE34364_.wvu.FilterData" localSheetId="0" hidden="1">'на 2025'!$A$5:$H$324</definedName>
    <definedName name="Z_70563E19_BB5A_4FAB_8E42_6308F4D97788_.wvu.FilterData" localSheetId="0" hidden="1">'на 2025'!$A$5:$H$324</definedName>
    <definedName name="Z_70567FCD_AD22_4F19_9380_E5332B152F74_.wvu.FilterData" localSheetId="0" hidden="1">'на 2025'!$A$5:$H$324</definedName>
    <definedName name="Z_705B9265_FB16_46D2_8816_8AF84D72C023_.wvu.FilterData" localSheetId="0" hidden="1">'на 2025'!$A$5:$H$324</definedName>
    <definedName name="Z_706D67E7_3361_40B2_829D_8844AB8060E2_.wvu.FilterData" localSheetId="0" hidden="1">'на 2025'!$A$5:$E$120</definedName>
    <definedName name="Z_70E4543C_ADDB_4019_BDB2_F36D27861FA5_.wvu.FilterData" localSheetId="0" hidden="1">'на 2025'!$A$5:$H$324</definedName>
    <definedName name="Z_70F1B7E8_7988_4C81_9922_ABE1AE06A197_.wvu.FilterData" localSheetId="0" hidden="1">'на 2025'!$A$5:$H$324</definedName>
    <definedName name="Z_71392A7E_0652_42FB_9A5C_35A0D8CFF7F9_.wvu.FilterData" localSheetId="0" hidden="1">'на 2025'!$A$5:$H$324</definedName>
    <definedName name="Z_71C5E18D_A5D5_4D7F_80AC_09808577A853_.wvu.FilterData" localSheetId="0" hidden="1">'на 2025'!$A$5:$H$324</definedName>
    <definedName name="Z_72172EC9_47D4_4DE1_B525_60932B8BEA09_.wvu.FilterData" localSheetId="0" hidden="1">'на 2025'!$A$5:$H$324</definedName>
    <definedName name="Z_7246383F_5A7C_4469_ABE5_F3DE99D7B98C_.wvu.FilterData" localSheetId="0" hidden="1">'на 2025'!$A$5:$E$120</definedName>
    <definedName name="Z_727CF329_C3C3_4900_8882_0105D9B87052_.wvu.FilterData" localSheetId="0" hidden="1">'на 2025'!$A$5:$H$324</definedName>
    <definedName name="Z_728B417D_5E48_46CF_86FE_9C0FFD136F19_.wvu.FilterData" localSheetId="0" hidden="1">'на 2025'!$A$5:$H$324</definedName>
    <definedName name="Z_72971C39_5C91_4008_BD77_2DC24FDFDCB6_.wvu.FilterData" localSheetId="0" hidden="1">'на 2025'!$A$5:$H$324</definedName>
    <definedName name="Z_72BCCF18_7B1D_4731_977C_FF5C187A4C82_.wvu.FilterData" localSheetId="0" hidden="1">'на 2025'!$A$5:$H$324</definedName>
    <definedName name="Z_72C0943B_A5D5_4B80_AD54_166C5CDC74DE_.wvu.FilterData" localSheetId="0" hidden="1">'на 2025'!$A$2:$H$83</definedName>
    <definedName name="Z_72C0943B_A5D5_4B80_AD54_166C5CDC74DE_.wvu.PrintArea" localSheetId="0" hidden="1">'на 2025'!$A$1:$H$120</definedName>
    <definedName name="Z_72C0943B_A5D5_4B80_AD54_166C5CDC74DE_.wvu.PrintTitles" localSheetId="0" hidden="1">'на 2025'!$4:$5</definedName>
    <definedName name="Z_72CB31D4_C50A_4612_82B9_0E11FB5FE8EC_.wvu.FilterData" localSheetId="0" hidden="1">'на 2025'!$A$5:$H$324</definedName>
    <definedName name="Z_72DFFB58_5D13_43A4_BC47_BF1FDC630FF5_.wvu.FilterData" localSheetId="0" hidden="1">'на 2025'!$A$5:$H$324</definedName>
    <definedName name="Z_731D7D17_2CAD_4E49_B21B_35284930A024_.wvu.FilterData" localSheetId="0" hidden="1">'на 2025'!$A$5:$H$324</definedName>
    <definedName name="Z_7323520E_A194_436C_87C5_C72FEEBCF56F_.wvu.FilterData" localSheetId="0" hidden="1">'на 2025'!$A$5:$H$324</definedName>
    <definedName name="Z_73398870_7DE2_47AF_9E16_000A1BECF575_.wvu.FilterData" localSheetId="0" hidden="1">'на 2025'!$A$5:$H$324</definedName>
    <definedName name="Z_7351B774_7780_442A_903E_647131A150ED_.wvu.FilterData" localSheetId="0" hidden="1">'на 2025'!$A$5:$H$324</definedName>
    <definedName name="Z_7376FA42_13A1_4710_BABC_A35C9B40426F_.wvu.FilterData" localSheetId="0" hidden="1">'на 2025'!$A$5:$H$324</definedName>
    <definedName name="Z_7380FAB7_2847_422E_AA69_8A148FB82E5E_.wvu.FilterData" localSheetId="0" hidden="1">'на 2025'!$A$5:$H$324</definedName>
    <definedName name="Z_738A713F_AA01_44C0_AB1E_132F6B9C9BBC_.wvu.FilterData" localSheetId="0" hidden="1">'на 2025'!$A$5:$H$324</definedName>
    <definedName name="Z_738B00F3_F508_40C5_8ED8_17DDADA23817_.wvu.FilterData" localSheetId="0" hidden="1">'на 2025'!$A$5:$H$324</definedName>
    <definedName name="Z_73AF40CE_E82A_4A09_83D3_6960BF7CE17B_.wvu.FilterData" localSheetId="0" hidden="1">'на 2025'!$A$5:$H$324</definedName>
    <definedName name="Z_73CDEAEF_F5D2_4C7D_B3AC_27D3687E8E82_.wvu.FilterData" localSheetId="0" hidden="1">'на 2025'!$A$5:$H$324</definedName>
    <definedName name="Z_73DD0BF4_420B_48CB_9B9B_8A8636EFB6F5_.wvu.FilterData" localSheetId="0" hidden="1">'на 2025'!$A$5:$H$324</definedName>
    <definedName name="Z_73E4D329_537A_470D_AE7E_2DDEF167D537_.wvu.FilterData" localSheetId="0" hidden="1">'на 2025'!$A$5:$H$324</definedName>
    <definedName name="Z_73E6F369_0D34_44B9_8013_93F273F9FA95_.wvu.FilterData" localSheetId="0" hidden="1">'на 2025'!$A$5:$H$324</definedName>
    <definedName name="Z_73F0ED6E_160B_4C9C_BBF8_1211D4059F28_.wvu.FilterData" localSheetId="0" hidden="1">'на 2025'!$A$5:$H$324</definedName>
    <definedName name="Z_741C3AAD_37E5_4231_B8F1_6F6ABAB5BA70_.wvu.FilterData" localSheetId="0" hidden="1">'на 2025'!$A$2:$H$83</definedName>
    <definedName name="Z_742C8CE1_B323_4B6C_901C_E2B713ADDB04_.wvu.FilterData" localSheetId="0" hidden="1">'на 2025'!$A$5:$E$120</definedName>
    <definedName name="Z_74382D64_11E6_474B_9C9A_9483422A29B4_.wvu.FilterData" localSheetId="0" hidden="1">'на 2025'!$A$5:$H$324</definedName>
    <definedName name="Z_743EA156_0B10_4843_8270_9B97F02A1482_.wvu.FilterData" localSheetId="0" hidden="1">'на 2025'!$A$5:$H$324</definedName>
    <definedName name="Z_74577229_A8F0_4BE1_8538_5F8DFEC5ADD3_.wvu.FilterData" localSheetId="0" hidden="1">'на 2025'!$A$5:$H$324</definedName>
    <definedName name="Z_74738C0C_3CD5_40EF_B711_152337E0A6B8_.wvu.FilterData" localSheetId="0" hidden="1">'на 2025'!$A$5:$H$324</definedName>
    <definedName name="Z_747D690A_945F_42A8_9E10_CD07610AAC61_.wvu.FilterData" localSheetId="0" hidden="1">'на 2025'!$A$5:$H$324</definedName>
    <definedName name="Z_748F9DE0_4D4D_45B7_B0A6_8E38A8FAC9E9_.wvu.FilterData" localSheetId="0" hidden="1">'на 2025'!$A$5:$H$324</definedName>
    <definedName name="Z_7498B457_648C_4196_AECA_A75F2F27D7EB_.wvu.FilterData" localSheetId="0" hidden="1">'на 2025'!$A$5:$H$324</definedName>
    <definedName name="Z_74C2EF73_3DEA_44E7_9843_F28C5BABE517_.wvu.FilterData" localSheetId="0" hidden="1">'на 2025'!$A$5:$H$324</definedName>
    <definedName name="Z_74C40A01_5AB3_47F6_9386_8391501B6E85_.wvu.FilterData" localSheetId="0" hidden="1">'на 2025'!$A$5:$H$324</definedName>
    <definedName name="Z_74E76C1B_437A_4F95_A676_022F5E1C8D67_.wvu.FilterData" localSheetId="0" hidden="1">'на 2025'!$A$5:$H$324</definedName>
    <definedName name="Z_74ECEB2B_C3D2_427C_9DE7_014D9433BFD5_.wvu.FilterData" localSheetId="0" hidden="1">'на 2025'!$A$5:$H$324</definedName>
    <definedName name="Z_74F25527_9FBE_45D8_B38D_2B215FE8DD1E_.wvu.FilterData" localSheetId="0" hidden="1">'на 2025'!$A$5:$H$324</definedName>
    <definedName name="Z_75043654_F444_4A16_B62E_39173149E589_.wvu.FilterData" localSheetId="0" hidden="1">'на 2025'!$A$5:$H$324</definedName>
    <definedName name="Z_7538CB0A_7E3A_4528_832B_738FB937575D_.wvu.FilterData" localSheetId="0" hidden="1">'на 2025'!$A$5:$H$324</definedName>
    <definedName name="Z_754F617C_A583_450D_A783_605C32D65F26_.wvu.FilterData" localSheetId="0" hidden="1">'на 2025'!$A$5:$H$324</definedName>
    <definedName name="Z_7589330A_AF6B_42EC_BFB0_F2E82557DC52_.wvu.FilterData" localSheetId="0" hidden="1">'на 2025'!$A$5:$H$324</definedName>
    <definedName name="Z_75AAFA58_2F1C_4B98_8704_13B3E1922760_.wvu.FilterData" localSheetId="0" hidden="1">'на 2025'!$A$5:$H$324</definedName>
    <definedName name="Z_75D14FF6_AD92_418D_9E28_B55E8DCF34B6_.wvu.FilterData" localSheetId="0" hidden="1">'на 2025'!$A$5:$H$324</definedName>
    <definedName name="Z_75DDA49B_7597_4F29_A635_19044C255E7B_.wvu.FilterData" localSheetId="0" hidden="1">'на 2025'!$A$5:$H$324</definedName>
    <definedName name="Z_7612882B_C464_47F9_9F8B_7ACF00652094_.wvu.FilterData" localSheetId="0" hidden="1">'на 2025'!$A$5:$H$324</definedName>
    <definedName name="Z_762066AC_D656_4392_845D_8C6157B76764_.wvu.FilterData" localSheetId="0" hidden="1">'на 2025'!$A$5:$E$120</definedName>
    <definedName name="Z_7629112E_161F_44AA_9A6D_CD6A066EB200_.wvu.FilterData" localSheetId="0" hidden="1">'на 2025'!$A$5:$H$324</definedName>
    <definedName name="Z_762BAAE6_54C6_46DA_804D_66EF7BBB3D53_.wvu.FilterData" localSheetId="0" hidden="1">'на 2025'!$A$5:$H$324</definedName>
    <definedName name="Z_7654DBDC_86A8_4903_B5DC_30516E94F2C0_.wvu.FilterData" localSheetId="0" hidden="1">'на 2025'!$A$5:$H$324</definedName>
    <definedName name="Z_76FF979B_02AF_41B5_8997_14E73E4CFCD1_.wvu.FilterData" localSheetId="0" hidden="1">'на 2025'!$A$5:$H$324</definedName>
    <definedName name="Z_77081AB2_288F_4D22_9FAD_2429DAF1E510_.wvu.FilterData" localSheetId="0" hidden="1">'на 2025'!$A$5:$H$324</definedName>
    <definedName name="Z_7732915B_3E66_4107_A49B_68BF378A577A_.wvu.FilterData" localSheetId="0" hidden="1">'на 2025'!$A$5:$H$324</definedName>
    <definedName name="Z_773BA840_2C40_4655_A85B_36BB113E2671_.wvu.FilterData" localSheetId="0" hidden="1">'на 2025'!$A$5:$H$324</definedName>
    <definedName name="Z_777611BF_FE54_48A9_A8A8_0C82A3AE3A94_.wvu.FilterData" localSheetId="0" hidden="1">'на 2025'!$A$5:$H$324</definedName>
    <definedName name="Z_77793BBB_3CE3_4F10_8146_67E6617782D6_.wvu.FilterData" localSheetId="0" hidden="1">'на 2025'!$A$5:$H$324</definedName>
    <definedName name="Z_77A63986_14B1_4EEB_AC38_D386E2710F21_.wvu.FilterData" localSheetId="0" hidden="1">'на 2025'!$A$5:$H$324</definedName>
    <definedName name="Z_77B76B1C_BDA8_4C89_871E_AB104E2495A4_.wvu.FilterData" localSheetId="0" hidden="1">'на 2025'!$A$5:$H$324</definedName>
    <definedName name="Z_77C8A4C7_73CD_489B_AD61_50434F9ED691_.wvu.FilterData" localSheetId="0" hidden="1">'на 2025'!$A$5:$H$324</definedName>
    <definedName name="Z_784E79C4_44EE_4A5F_B5EE_E1C5DC2A73F5_.wvu.FilterData" localSheetId="0" hidden="1">'на 2025'!$A$5:$H$324</definedName>
    <definedName name="Z_78A64231_D3EC_469E_ACF6_EC92F17797B6_.wvu.FilterData" localSheetId="0" hidden="1">'на 2025'!$A$5:$H$324</definedName>
    <definedName name="Z_78BF5E7C_23BE_4A72_A533_FF7D5D687366_.wvu.FilterData" localSheetId="0" hidden="1">'на 2025'!$A$5:$H$324</definedName>
    <definedName name="Z_793C7B2D_7F2B_48EC_8A47_D2709381137D_.wvu.FilterData" localSheetId="0" hidden="1">'на 2025'!$A$5:$H$324</definedName>
    <definedName name="Z_799DB00F_141C_483B_A462_359C05A36D93_.wvu.FilterData" localSheetId="0" hidden="1">'на 2025'!$A$5:$E$120</definedName>
    <definedName name="Z_79BCD73E_CB12_458D_A030_0E22063CF7CB_.wvu.FilterData" localSheetId="0" hidden="1">'на 2025'!$A$5:$H$324</definedName>
    <definedName name="Z_79E1EFBF_E68B_429F_938B_71E87E8D08B0_.wvu.FilterData" localSheetId="0" hidden="1">'на 2025'!$A$5:$H$324</definedName>
    <definedName name="Z_79E4D554_5B2C_41A7_B934_B430838AA03E_.wvu.FilterData" localSheetId="0" hidden="1">'на 2025'!$A$5:$H$324</definedName>
    <definedName name="Z_7A01CF94_90AE_4821_93EE_D3FE8D12D8D5_.wvu.FilterData" localSheetId="0" hidden="1">'на 2025'!$A$5:$H$324</definedName>
    <definedName name="Z_7A053618_D6F1_44D8_9706_BF53C1F4510B_.wvu.FilterData" localSheetId="0" hidden="1">'на 2025'!$A$5:$H$324</definedName>
    <definedName name="Z_7A09065A_45D5_4C53_B9DD_121DF6719D64_.wvu.FilterData" localSheetId="0" hidden="1">'на 2025'!$A$5:$E$120</definedName>
    <definedName name="Z_7A1923BB_1353_4D11_A1E6_A6997E46258F_.wvu.FilterData" localSheetId="0" hidden="1">'на 2025'!$A$5:$H$324</definedName>
    <definedName name="Z_7A581F71_E82E_4B42_ADFE_CBB110352CF0_.wvu.FilterData" localSheetId="0" hidden="1">'на 2025'!$A$5:$H$324</definedName>
    <definedName name="Z_7A71A7FF_8800_4D00_AEC1_1B599D526CDE_.wvu.FilterData" localSheetId="0" hidden="1">'на 2025'!$A$5:$H$324</definedName>
    <definedName name="Z_7A78ECA4_7C17_4F5A_973B_DD5C129CB6D4_.wvu.FilterData" localSheetId="0" hidden="1">'на 2025'!$A$5:$H$324</definedName>
    <definedName name="Z_7AE14342_BF53_4FA2_8C85_1038D8BA9596_.wvu.FilterData" localSheetId="0" hidden="1">'на 2025'!$A$5:$E$120</definedName>
    <definedName name="Z_7AFB50A9_AFA8_4F69_982A_BEC173542E4E_.wvu.FilterData" localSheetId="0" hidden="1">'на 2025'!$A$5:$H$324</definedName>
    <definedName name="Z_7B245AB0_C2AF_4822_BFC4_2399F85856C1_.wvu.Cols" localSheetId="0" hidden="1">'на 2025'!#REF!,'на 2025'!#REF!</definedName>
    <definedName name="Z_7B245AB0_C2AF_4822_BFC4_2399F85856C1_.wvu.FilterData" localSheetId="0" hidden="1">'на 2025'!$A$5:$H$324</definedName>
    <definedName name="Z_7B245AB0_C2AF_4822_BFC4_2399F85856C1_.wvu.PrintArea" localSheetId="0" hidden="1">'на 2025'!$A$1:$H$79</definedName>
    <definedName name="Z_7B245AB0_C2AF_4822_BFC4_2399F85856C1_.wvu.PrintTitles" localSheetId="0" hidden="1">'на 2025'!$4:$5</definedName>
    <definedName name="Z_7B2F0226_1CF4_40F9_9E7A_C6F10C42BF7C_.wvu.FilterData" localSheetId="0" hidden="1">'на 2025'!$A$5:$H$324</definedName>
    <definedName name="Z_7B5532A3_3C68_44AF_A8E4_AE10D954DC8B_.wvu.FilterData" localSheetId="0" hidden="1">'на 2025'!$A$5:$H$324</definedName>
    <definedName name="Z_7B62BF6C_2DDB_46CD_B4C4_80B825A93D30_.wvu.FilterData" localSheetId="0" hidden="1">'на 2025'!$A$5:$H$324</definedName>
    <definedName name="Z_7B77AEA7_9EB0_430F_94C7_6393A69B0369_.wvu.FilterData" localSheetId="0" hidden="1">'на 2025'!$A$5:$H$324</definedName>
    <definedName name="Z_7B8C93E6_79ED_458F_BC1A_D66C91E9667A_.wvu.FilterData" localSheetId="0" hidden="1">'на 2025'!$A$5:$H$324</definedName>
    <definedName name="Z_7BA445E6_50A0_4F67_81F2_B2945A5BFD3F_.wvu.FilterData" localSheetId="0" hidden="1">'на 2025'!$A$5:$H$324</definedName>
    <definedName name="Z_7BC27702_AD83_4B6E_860E_D694439F877D_.wvu.FilterData" localSheetId="0" hidden="1">'на 2025'!$A$5:$E$120</definedName>
    <definedName name="Z_7BD097E9_BD61_4892_A158_C7E1E23A1D9F_.wvu.FilterData" localSheetId="0" hidden="1">'на 2025'!$A$5:$H$324</definedName>
    <definedName name="Z_7BD516CE_5FCE_4EC2_88E4_FCD9C2126AA9_.wvu.FilterData" localSheetId="0" hidden="1">'на 2025'!$A$5:$H$324</definedName>
    <definedName name="Z_7BFDFC40_4470_49AC_BDB3_8C8ED1EAF41E_.wvu.FilterData" localSheetId="0" hidden="1">'на 2025'!$A$5:$H$324</definedName>
    <definedName name="Z_7C23B52F_243B_4908_ACCE_2C6A732F4CE2_.wvu.FilterData" localSheetId="0" hidden="1">'на 2025'!$A$5:$H$324</definedName>
    <definedName name="Z_7C5735B6_B983_4E14_B7E4_71C183F79239_.wvu.FilterData" localSheetId="0" hidden="1">'на 2025'!$A$5:$H$324</definedName>
    <definedName name="Z_7C66AA40_D32F_4A0A_BA98_46DA39F18786_.wvu.FilterData" localSheetId="0" hidden="1">'на 2025'!$A$5:$H$324</definedName>
    <definedName name="Z_7C8419B0_E00C_499C_9768_6CFB756221D1_.wvu.FilterData" localSheetId="0" hidden="1">'на 2025'!$A$5:$H$324</definedName>
    <definedName name="Z_7C84ED2D_E7BD_40F2_B00B_6725C0DD50EA_.wvu.FilterData" localSheetId="0" hidden="1">'на 2025'!$A$5:$H$324</definedName>
    <definedName name="Z_7C893C1F_D0D9_4F0A_9020_99A92C2E7559_.wvu.FilterData" localSheetId="0" hidden="1">'на 2025'!$A$5:$H$324</definedName>
    <definedName name="Z_7CB2D520_A8A5_4D6C_BE39_64C505DBAE2C_.wvu.FilterData" localSheetId="0" hidden="1">'на 2025'!$A$5:$H$324</definedName>
    <definedName name="Z_7CB9D1CB_80BA_40B4_9A94_7ED38A1B10BF_.wvu.FilterData" localSheetId="0" hidden="1">'на 2025'!$A$5:$H$324</definedName>
    <definedName name="Z_7CDE2F56_3345_434D_8F5F_94498BC5B07B_.wvu.FilterData" localSheetId="0" hidden="1">'на 2025'!$A$5:$H$324</definedName>
    <definedName name="Z_7D3CF40D_731A_458F_92D4_5239AC179A47_.wvu.FilterData" localSheetId="0" hidden="1">'на 2025'!$A$5:$H$324</definedName>
    <definedName name="Z_7D6D3F29_170C_4CEB_BDC6_C81A37A07D8F_.wvu.FilterData" localSheetId="0" hidden="1">'на 2025'!$A$5:$H$324</definedName>
    <definedName name="Z_7D748AFA_A668_4029_AD67_E233DAE0B748_.wvu.FilterData" localSheetId="0" hidden="1">'на 2025'!$A$5:$H$324</definedName>
    <definedName name="Z_7DA3DBC5_7099_41C0_BD0D_D2ECF1F9BB86_.wvu.FilterData" localSheetId="0" hidden="1">'на 2025'!$A$5:$H$324</definedName>
    <definedName name="Z_7DB24378_D193_4D04_9739_831C8625EEAE_.wvu.FilterData" localSheetId="0" hidden="1">'на 2025'!$A$5:$H$59</definedName>
    <definedName name="Z_7DE2C6BB_5F23_4345_9D0D_B5B4BA992A74_.wvu.FilterData" localSheetId="0" hidden="1">'на 2025'!$A$5:$H$324</definedName>
    <definedName name="Z_7DFE2B7A_ACEF_497F_B139_F9E22F379E18_.wvu.FilterData" localSheetId="0" hidden="1">'на 2025'!$A$5:$H$324</definedName>
    <definedName name="Z_7E10B4A2_86C5_49FE_B735_A2A4A6EBA352_.wvu.FilterData" localSheetId="0" hidden="1">'на 2025'!$A$5:$H$324</definedName>
    <definedName name="Z_7E41D471_4B47_4595_A7B4_753A6E90F9BF_.wvu.FilterData" localSheetId="0" hidden="1">'на 2025'!$A$5:$H$324</definedName>
    <definedName name="Z_7E77AE50_A8E9_48E1_BD6F_0651484E1DB4_.wvu.FilterData" localSheetId="0" hidden="1">'на 2025'!$A$5:$H$324</definedName>
    <definedName name="Z_7E84358E_70C0_4C53_A9E9_061775586823_.wvu.FilterData" localSheetId="0" hidden="1">'на 2025'!$A$5:$H$324</definedName>
    <definedName name="Z_7EA33A1B_0947_4DD9_ACB5_FE84B029B96C_.wvu.FilterData" localSheetId="0" hidden="1">'на 2025'!$A$5:$H$324</definedName>
    <definedName name="Z_7EB0C89C_BD1D_4369_9CCB_D9B1515F02AC_.wvu.FilterData" localSheetId="0" hidden="1">'на 2025'!$A$5:$H$324</definedName>
    <definedName name="Z_7F79FC75_D934_40C5_84FF_BE0E9C0151D8_.wvu.FilterData" localSheetId="0" hidden="1">'на 2025'!$A$5:$H$324</definedName>
    <definedName name="Z_7F7C9EB9_68AF_4756_A009_5F8708552E9E_.wvu.FilterData" localSheetId="0" hidden="1">'на 2025'!$A$5:$H$324</definedName>
    <definedName name="Z_7F9808CD_1A55_4443_A3C7_BBA47A3832FB_.wvu.FilterData" localSheetId="0" hidden="1">'на 2025'!$A$5:$H$324</definedName>
    <definedName name="Z_7FAB2639_04E0_45D8_979F_A22915CB5D6A_.wvu.FilterData" localSheetId="0" hidden="1">'на 2025'!$A$5:$H$324</definedName>
    <definedName name="Z_7FFB199E_996C_4082_B883_78572253B648_.wvu.FilterData" localSheetId="0" hidden="1">'на 2025'!$A$5:$H$324</definedName>
    <definedName name="Z_8007FFF7_F225_4D07_B648_0021B9FE9E8A_.wvu.FilterData" localSheetId="0" hidden="1">'на 2025'!$A$5:$H$324</definedName>
    <definedName name="Z_80140D8B_E635_4A57_8CFB_A0D49EB42D6A_.wvu.FilterData" localSheetId="0" hidden="1">'на 2025'!$A$5:$H$324</definedName>
    <definedName name="Z_8025AC95_4288_4202_9E55_453DD327E18E_.wvu.FilterData" localSheetId="0" hidden="1">'на 2025'!$A$5:$H$324</definedName>
    <definedName name="Z_80307539_85B9_42F7_843F_FB5E710F02B5_.wvu.FilterData" localSheetId="0" hidden="1">'на 2025'!$A$5:$H$324</definedName>
    <definedName name="Z_8031C64D_1C21_4159_B071_D2328195B6C4_.wvu.FilterData" localSheetId="0" hidden="1">'на 2025'!$A$5:$H$324</definedName>
    <definedName name="Z_804229C7_6A92_4B1D_AB3D_22D4D03578CA_.wvu.FilterData" localSheetId="0" hidden="1">'на 2025'!$A$5:$H$324</definedName>
    <definedName name="Z_807C3495_048C_4C24_9913_AF8B17425184_.wvu.FilterData" localSheetId="0" hidden="1">'на 2025'!$A$5:$H$324</definedName>
    <definedName name="Z_807C45F3_0915_4303_8AB6_6E0CA1A5B954_.wvu.FilterData" localSheetId="0" hidden="1">'на 2025'!$A$5:$H$324</definedName>
    <definedName name="Z_809CBE63_EFA1_40BC_B984_D28BD2C7F7DA_.wvu.FilterData" localSheetId="0" hidden="1">'на 2025'!$A$5:$H$324</definedName>
    <definedName name="Z_80D84490_9B2F_4196_9FDE_6B9221814592_.wvu.FilterData" localSheetId="0" hidden="1">'на 2025'!$A$5:$H$324</definedName>
    <definedName name="Z_80F2D401_111D_4C5B_B2EC_DF62A2772A25_.wvu.FilterData" localSheetId="0" hidden="1">'на 2025'!$A$5:$H$324</definedName>
    <definedName name="Z_80FD1185_3ECC_444F_86F1_888CBF5B57A0_.wvu.FilterData" localSheetId="0" hidden="1">'на 2025'!$A$5:$H$324</definedName>
    <definedName name="Z_811F68E3_8E48_4AC9_8696_0D858675A054_.wvu.FilterData" localSheetId="0" hidden="1">'на 2025'!$A$5:$H$324</definedName>
    <definedName name="Z_81403331_C5EB_4760_B273_D3D9C8D43951_.wvu.FilterData" localSheetId="0" hidden="1">'на 2025'!$A$5:$E$120</definedName>
    <definedName name="Z_81464A3D_E94D_433F_B49C_031C68059E3A_.wvu.FilterData" localSheetId="0" hidden="1">'на 2025'!$A$5:$H$324</definedName>
    <definedName name="Z_81649847_CB5B_4966_A3DA_C8770A46509B_.wvu.FilterData" localSheetId="0" hidden="1">'на 2025'!$A$5:$H$324</definedName>
    <definedName name="Z_81907201_A613_4193_AF58_7A87015BBADA_.wvu.FilterData" localSheetId="0" hidden="1">'на 2025'!$A$5:$H$324</definedName>
    <definedName name="Z_81BE03B7_DE2F_4E82_8496_CAF917D1CC3F_.wvu.FilterData" localSheetId="0" hidden="1">'на 2025'!$A$5:$H$324</definedName>
    <definedName name="Z_81C1D31C_6972_4B74_93B3_8074EA9760E1_.wvu.FilterData" localSheetId="0" hidden="1">'на 2025'!$A$5:$H$324</definedName>
    <definedName name="Z_8220CA38_66F1_4F9F_A7AE_CF3DF89B0B66_.wvu.FilterData" localSheetId="0" hidden="1">'на 2025'!$A$5:$H$324</definedName>
    <definedName name="Z_82433C03_7393_4541_B48C_1484FFDE1115_.wvu.FilterData" localSheetId="0" hidden="1">'на 2025'!$A$5:$H$324</definedName>
    <definedName name="Z_82583E5A_4D2C_4789_8593_8F88E30F22AC_.wvu.FilterData" localSheetId="0" hidden="1">'на 2025'!$A$5:$H$324</definedName>
    <definedName name="Z_826B75B8_46F7_40D2_A7D6_15B2324027C2_.wvu.FilterData" localSheetId="0" hidden="1">'на 2025'!$A$5:$H$324</definedName>
    <definedName name="Z_8280D1E0_5055_49CD_A383_D6B2F2EBD512_.wvu.FilterData" localSheetId="0" hidden="1">'на 2025'!$A$5:$E$120</definedName>
    <definedName name="Z_82826E6C_8680_42C1_B9B0_00129694C4D7_.wvu.FilterData" localSheetId="0" hidden="1">'на 2025'!$A$5:$H$324</definedName>
    <definedName name="Z_8286A600_6B60_4D39_BA5C_B3006D80BD88_.wvu.FilterData" localSheetId="0" hidden="1">'на 2025'!$A$5:$H$324</definedName>
    <definedName name="Z_829F5F3F_AACC_4AF4_A7EF_0FD75747C358_.wvu.FilterData" localSheetId="0" hidden="1">'на 2025'!$A$5:$H$324</definedName>
    <definedName name="Z_82CC31B7_77AB_43DF_B3BC_0F4EB8916EE1_.wvu.FilterData" localSheetId="0" hidden="1">'на 2025'!$A$5:$H$324</definedName>
    <definedName name="Z_82EF6439_1F2C_48B0_83F0_00AD9D43623A_.wvu.FilterData" localSheetId="0" hidden="1">'на 2025'!$A$5:$H$324</definedName>
    <definedName name="Z_837CB072_6E08_4E25_BA42_E40F22681EBE_.wvu.FilterData" localSheetId="0" hidden="1">'на 2025'!$A$5:$H$324</definedName>
    <definedName name="Z_837CFD4A_C906_4267_9AF6_CD5874FBB89E_.wvu.FilterData" localSheetId="0" hidden="1">'на 2025'!$A$5:$H$324</definedName>
    <definedName name="Z_83894FAF_831A_4268_8B2F_EACBEA69E5F1_.wvu.FilterData" localSheetId="0" hidden="1">'на 2025'!$A$5:$H$324</definedName>
    <definedName name="Z_83CA38E9_6EC6_4754_9C04_D7C7EB8EFC5C_.wvu.FilterData" localSheetId="0" hidden="1">'на 2025'!$A$5:$H$324</definedName>
    <definedName name="Z_83E0998E_1CC3_4064_91DB_764D178F410F_.wvu.FilterData" localSheetId="0" hidden="1">'на 2025'!$A$5:$H$324</definedName>
    <definedName name="Z_83F46F50_E256_4105_BE09_075B932BE5E0_.wvu.FilterData" localSheetId="0" hidden="1">'на 2025'!$A$5:$H$324</definedName>
    <definedName name="Z_840133FA_9546_4ED0_AA3E_E87F8F80931F_.wvu.FilterData" localSheetId="0" hidden="1">'на 2025'!$A$5:$H$324</definedName>
    <definedName name="Z_8407F1E6_9EC7_461D_8D1B_94A2C00F9BA6_.wvu.FilterData" localSheetId="0" hidden="1">'на 2025'!$A$5:$H$324</definedName>
    <definedName name="Z_84281366_54A6_40D4_8AD1_FD667D11A276_.wvu.FilterData" localSheetId="0" hidden="1">'на 2025'!$A$5:$H$324</definedName>
    <definedName name="Z_8462E4B7_FF49_4401_9CB1_027D70C3D86B_.wvu.FilterData" localSheetId="0" hidden="1">'на 2025'!$A$5:$E$120</definedName>
    <definedName name="Z_848C260F_D2AB_4B59_9147_D2A04B7CC15C_.wvu.FilterData" localSheetId="0" hidden="1">'на 2025'!$A$5:$H$324</definedName>
    <definedName name="Z_8510A75A_1B7B_4213_9385_C347600B51A5_.wvu.FilterData" localSheetId="0" hidden="1">'на 2025'!$A$5:$H$324</definedName>
    <definedName name="Z_8518C130_335F_4917_99A5_712FA6AC79A6_.wvu.FilterData" localSheetId="0" hidden="1">'на 2025'!$A$5:$H$324</definedName>
    <definedName name="Z_8518EF96_21CF_4CEA_B17C_8AA8E48B82CF_.wvu.FilterData" localSheetId="0" hidden="1">'на 2025'!$A$5:$H$324</definedName>
    <definedName name="Z_85336449_1C25_4AF7_89BA_281D7385CDF9_.wvu.FilterData" localSheetId="0" hidden="1">'на 2025'!$A$5:$H$324</definedName>
    <definedName name="Z_854869E6_403B_4AAF_97C4_1B9DF9CBBAC5_.wvu.FilterData" localSheetId="0" hidden="1">'на 2025'!$A$5:$H$324</definedName>
    <definedName name="Z_85610BEE_6BD4_4AC9_9284_0AD9E6A15466_.wvu.FilterData" localSheetId="0" hidden="1">'на 2025'!$A$5:$H$324</definedName>
    <definedName name="Z_85621B9F_ABEF_4928_B406_5F6003CD3FC1_.wvu.FilterData" localSheetId="0" hidden="1">'на 2025'!$A$5:$H$324</definedName>
    <definedName name="Z_856E1644_43B0_4A35_AD05_C3FB0553F633_.wvu.FilterData" localSheetId="0" hidden="1">'на 2025'!$A$5:$H$324</definedName>
    <definedName name="Z_85941411_C589_4588_ABE6_705DAC8DCC3D_.wvu.FilterData" localSheetId="0" hidden="1">'на 2025'!$A$5:$H$324</definedName>
    <definedName name="Z_85EC44C9_3155_42D3_A129_8E0E8C37A7B0_.wvu.FilterData" localSheetId="0" hidden="1">'на 2025'!$A$5:$H$324</definedName>
    <definedName name="Z_8608FEAB_BF57_4E40_9AFB_AA087E242421_.wvu.FilterData" localSheetId="0" hidden="1">'на 2025'!$A$5:$H$324</definedName>
    <definedName name="Z_86377F47_013D_4AA9_A541_05401B87ABDF_.wvu.FilterData" localSheetId="0" hidden="1">'на 2025'!$A$5:$H$324</definedName>
    <definedName name="Z_86380820_D310_4FD1_8486_5EE03CF82BCB_.wvu.FilterData" localSheetId="0" hidden="1">'на 2025'!$A$5:$H$324</definedName>
    <definedName name="Z_8649CC96_F63A_4F83_8C89_AA8F47AC05F3_.wvu.FilterData" localSheetId="0" hidden="1">'на 2025'!$A$5:$E$120</definedName>
    <definedName name="Z_865E39A3_4E09_45FF_A763_447E1E4F2C56_.wvu.FilterData" localSheetId="0" hidden="1">'на 2025'!$A$5:$H$324</definedName>
    <definedName name="Z_866666B3_A778_4059_8EF6_136684A0F698_.wvu.FilterData" localSheetId="0" hidden="1">'на 2025'!$A$5:$H$324</definedName>
    <definedName name="Z_868403B4_F60C_4700_B312_EDA79B4B2FC0_.wvu.FilterData" localSheetId="0" hidden="1">'на 2025'!$A$5:$H$324</definedName>
    <definedName name="Z_86B1DA6D_5F87_43CC_BA9C_CBCD8D78E2B9_.wvu.FilterData" localSheetId="0" hidden="1">'на 2025'!$A$5:$H$324</definedName>
    <definedName name="Z_86C740F9_7AAF_42EB_851B_65E9F3C95B52_.wvu.FilterData" localSheetId="0" hidden="1">'на 2025'!$A$5:$H$324</definedName>
    <definedName name="Z_86CC94E8_5CF9_415A_9BBB_07A93C317E62_.wvu.FilterData" localSheetId="0" hidden="1">'на 2025'!$A$5:$H$324</definedName>
    <definedName name="Z_870396E2_E941_41E9_B45F_A64A4C8701AA_.wvu.FilterData" localSheetId="0" hidden="1">'на 2025'!$A$5:$H$324</definedName>
    <definedName name="Z_871DCBA4_4473_4C58_85F8_F17781E7BAB8_.wvu.FilterData" localSheetId="0" hidden="1">'на 2025'!$A$5:$H$324</definedName>
    <definedName name="Z_8751552B_87B3_495B_8801_0AAD8C553C17_.wvu.FilterData" localSheetId="0" hidden="1">'на 2025'!$A$5:$H$324</definedName>
    <definedName name="Z_875C4B3B_006D_4A89_B446_90FA1A313F21_.wvu.FilterData" localSheetId="0" hidden="1">'на 2025'!$A$5:$H$324</definedName>
    <definedName name="Z_87649189_6B2A_4AEA_B73C_432C7D94B9DF_.wvu.FilterData" localSheetId="0" hidden="1">'на 2025'!$A$5:$H$324</definedName>
    <definedName name="Z_8789C1A0_51C5_46EF_B1F1_B319BE008AC1_.wvu.FilterData" localSheetId="0" hidden="1">'на 2025'!$A$5:$H$324</definedName>
    <definedName name="Z_87AE545F_036F_4E8B_9D04_AE59AB8BAC14_.wvu.FilterData" localSheetId="0" hidden="1">'на 2025'!$A$5:$E$120</definedName>
    <definedName name="Z_87D86486_B5EF_4463_9350_9D1E042A42DF_.wvu.FilterData" localSheetId="0" hidden="1">'на 2025'!$A$5:$H$324</definedName>
    <definedName name="Z_882AE0C6_2439_44EF_9DFE_625D71A6FEB9_.wvu.FilterData" localSheetId="0" hidden="1">'на 2025'!$A$5:$H$324</definedName>
    <definedName name="Z_883D51B0_0A2B_40BD_A4BD_D3780EBDA8D9_.wvu.FilterData" localSheetId="0" hidden="1">'на 2025'!$A$5:$H$324</definedName>
    <definedName name="Z_88624676_384B_4AFA_AF83_2B82AD5D3D98_.wvu.FilterData" localSheetId="0" hidden="1">'на 2025'!$A$5:$H$324</definedName>
    <definedName name="Z_8878B53B_0E8A_4A11_8A26_C2AC9BB8A4A9_.wvu.FilterData" localSheetId="0" hidden="1">'на 2025'!$A$5:$E$120</definedName>
    <definedName name="Z_888B8943_9277_42CB_A862_699801009D7B_.wvu.FilterData" localSheetId="0" hidden="1">'на 2025'!$A$5:$H$324</definedName>
    <definedName name="Z_88A0F5C8_F1C4_4816_99C8_59CB44BCE491_.wvu.FilterData" localSheetId="0" hidden="1">'на 2025'!$A$5:$H$324</definedName>
    <definedName name="Z_893C2773_315C_4E37_8B64_9EE805C92E03_.wvu.FilterData" localSheetId="0" hidden="1">'на 2025'!$A$5:$H$324</definedName>
    <definedName name="Z_893FA4D1_A90D_4C00_9051_4D40650C669D_.wvu.FilterData" localSheetId="0" hidden="1">'на 2025'!$A$5:$H$324</definedName>
    <definedName name="Z_895608B2_F053_445E_BD6A_E885E9D4FE51_.wvu.FilterData" localSheetId="0" hidden="1">'на 2025'!$A$5:$H$324</definedName>
    <definedName name="Z_896F9716_DF58_414C_8013_82AB16CEB70C_.wvu.FilterData" localSheetId="0" hidden="1">'на 2025'!$A$5:$H$324</definedName>
    <definedName name="Z_89877753_47FE_4053_90FD_F9BB81D44AB4_.wvu.FilterData" localSheetId="0" hidden="1">'на 2025'!$A$5:$H$324</definedName>
    <definedName name="Z_898FFEFC_C4FC_44BB_BE63_00FC13DD2042_.wvu.FilterData" localSheetId="0" hidden="1">'на 2025'!$A$5:$H$324</definedName>
    <definedName name="Z_89B7EB11_B431_495B_8717_0FB1D7038D4D_.wvu.FilterData" localSheetId="0" hidden="1">'на 2025'!$A$5:$H$324</definedName>
    <definedName name="Z_89C6A5BF_E8A5_4A6F_A481_15B2F7A6D4E2_.wvu.FilterData" localSheetId="0" hidden="1">'на 2025'!$A$5:$H$324</definedName>
    <definedName name="Z_89F2DB1B_0F19_4230_A501_8A6666788E86_.wvu.FilterData" localSheetId="0" hidden="1">'на 2025'!$A$5:$H$324</definedName>
    <definedName name="Z_8A41FBA1_BA6E_427F_A553_A9C3E8212455_.wvu.FilterData" localSheetId="0" hidden="1">'на 2025'!$A$5:$H$324</definedName>
    <definedName name="Z_8A4ABF0A_262D_4454_86FE_CA0ADCDF3E94_.wvu.FilterData" localSheetId="0" hidden="1">'на 2025'!$A$5:$H$324</definedName>
    <definedName name="Z_8A6EF72C_042A_4DF1_B8A8_B855EB7A6B7F_.wvu.FilterData" localSheetId="0" hidden="1">'на 2025'!$A$5:$H$324</definedName>
    <definedName name="Z_8A83BB05_A099_45A6_BCD6_AC705E61E0E9_.wvu.FilterData" localSheetId="0" hidden="1">'на 2025'!$A$5:$H$324</definedName>
    <definedName name="Z_8AD5CE9C_3604_4140_9848_1A1DADCB4BEE_.wvu.FilterData" localSheetId="0" hidden="1">'на 2025'!$A$5:$H$324</definedName>
    <definedName name="Z_8AEDF337_2CA8_4768_B777_87BA785EB7CF_.wvu.FilterData" localSheetId="0" hidden="1">'на 2025'!$A$5:$H$324</definedName>
    <definedName name="Z_8B038B35_C81C_4F87_B7FE_FC546863AAA3_.wvu.FilterData" localSheetId="0" hidden="1">'на 2025'!$A$5:$H$324</definedName>
    <definedName name="Z_8B7BC899_0D53_4882_95BB_EC54986F093C_.wvu.FilterData" localSheetId="0" hidden="1">'на 2025'!$A$5:$H$324</definedName>
    <definedName name="Z_8BA7C340_DD6D_4BDE_939B_41C98A02B423_.wvu.FilterData" localSheetId="0" hidden="1">'на 2025'!$A$5:$H$324</definedName>
    <definedName name="Z_8BB118EA_41BC_4E46_8EA1_4268AA5B6DB1_.wvu.FilterData" localSheetId="0" hidden="1">'на 2025'!$A$5:$H$324</definedName>
    <definedName name="Z_8C04CD6E_A1CC_4EF8_8DD5_B859F52073A0_.wvu.FilterData" localSheetId="0" hidden="1">'на 2025'!$A$5:$H$324</definedName>
    <definedName name="Z_8C15169D_866A_4B76_97A9_CFB24DCBDF03_.wvu.FilterData" localSheetId="0" hidden="1">'на 2025'!$A$5:$H$324</definedName>
    <definedName name="Z_8C654415_86D2_479D_A511_8A4B3774E375_.wvu.FilterData" localSheetId="0" hidden="1">'на 2025'!$A$5:$E$120</definedName>
    <definedName name="Z_8C858537_C6BD_4720_A160_D54805B38ECF_.wvu.FilterData" localSheetId="0" hidden="1">'на 2025'!$A$5:$H$324</definedName>
    <definedName name="Z_8CA49777_A122_4C8E_B71D_F70B50700BB1_.wvu.FilterData" localSheetId="0" hidden="1">'на 2025'!$A$5:$H$324</definedName>
    <definedName name="Z_8CAD663B_CD5E_4846_B4FD_69BCB6D1EB12_.wvu.FilterData" localSheetId="0" hidden="1">'на 2025'!$A$5:$E$120</definedName>
    <definedName name="Z_8CB267BE_E783_4914_8FFF_50D79F1D75CF_.wvu.FilterData" localSheetId="0" hidden="1">'на 2025'!$A$5:$E$120</definedName>
    <definedName name="Z_8CE51A57_64D6_4666_B066_6E221C645137_.wvu.FilterData" localSheetId="0" hidden="1">'на 2025'!$A$5:$H$324</definedName>
    <definedName name="Z_8D0153EB_A3EC_4213_A12B_74D6D827770F_.wvu.FilterData" localSheetId="0" hidden="1">'на 2025'!$A$5:$H$324</definedName>
    <definedName name="Z_8D165CA5_5C34_4274_A8CC_4FBD8A8EE6D4_.wvu.FilterData" localSheetId="0" hidden="1">'на 2025'!$A$5:$H$324</definedName>
    <definedName name="Z_8D7BE686_9FAF_4C26_8FD5_5395E55E0797_.wvu.FilterData" localSheetId="0" hidden="1">'на 2025'!$A$5:$E$120</definedName>
    <definedName name="Z_8D7C2311_E9FE_48F6_9665_BB17829B147C_.wvu.FilterData" localSheetId="0" hidden="1">'на 2025'!$A$5:$H$324</definedName>
    <definedName name="Z_8D83F5BC_9DC1_4DEE_9656_D0F89A0C1332_.wvu.FilterData" localSheetId="0" hidden="1">'на 2025'!$A$5:$H$324</definedName>
    <definedName name="Z_8D8D2F4C_3B7E_4C1F_A367_4BA418733E1A_.wvu.FilterData" localSheetId="0" hidden="1">'на 2025'!$A$5:$E$120</definedName>
    <definedName name="Z_8DDC8341_BA1A_40C0_A52A_76C24F0B5E7E_.wvu.FilterData" localSheetId="0" hidden="1">'на 2025'!$A$5:$H$324</definedName>
    <definedName name="Z_8DFDD887_4859_4275_91A7_634544543F21_.wvu.FilterData" localSheetId="0" hidden="1">'на 2025'!$A$5:$H$324</definedName>
    <definedName name="Z_8E0FAEAB_7805_44D1_97F5_1FB1E6F106D6_.wvu.FilterData" localSheetId="0" hidden="1">'на 2025'!$A$5:$H$324</definedName>
    <definedName name="Z_8E24E498_16C5_4763_BA45_4106C3DB8EF3_.wvu.FilterData" localSheetId="0" hidden="1">'на 2025'!$A$5:$H$324</definedName>
    <definedName name="Z_8E62A2BE_7CE7_496E_AC79_F133ABDC98BF_.wvu.FilterData" localSheetId="0" hidden="1">'на 2025'!$A$5:$E$120</definedName>
    <definedName name="Z_8E9F6F00_AE74_405E_A586_56EFCF2E0935_.wvu.FilterData" localSheetId="0" hidden="1">'на 2025'!$A$5:$H$324</definedName>
    <definedName name="Z_8EA7C6D4_F193_4075_8196_10FD06AEAE16_.wvu.FilterData" localSheetId="0" hidden="1">'на 2025'!$A$5:$H$324</definedName>
    <definedName name="Z_8EEA3962_BA4C_439A_A251_8CA09A99457C_.wvu.FilterData" localSheetId="0" hidden="1">'на 2025'!$A$5:$H$324</definedName>
    <definedName name="Z_8EEB3EFB_2D0D_474D_A904_853356F13984_.wvu.FilterData" localSheetId="0" hidden="1">'на 2025'!$A$5:$H$324</definedName>
    <definedName name="Z_8F015CE9_2E20_4ABC_8D73_2DADA0398ADB_.wvu.FilterData" localSheetId="0" hidden="1">'на 2025'!$A$5:$H$324</definedName>
    <definedName name="Z_8F2A8A22_72A2_4B00_8248_255CA52D5828_.wvu.FilterData" localSheetId="0" hidden="1">'на 2025'!$A$5:$H$324</definedName>
    <definedName name="Z_8F2C6946_96AE_437C_B49F_554BFA809A0E_.wvu.FilterData" localSheetId="0" hidden="1">'на 2025'!$A$5:$H$324</definedName>
    <definedName name="Z_8F77D1FA_0A19_42EE_8A6C_A8B882128C49_.wvu.FilterData" localSheetId="0" hidden="1">'на 2025'!$A$5:$H$324</definedName>
    <definedName name="Z_8FD78121_CB71_4872_A652_D9C18464D3A6_.wvu.FilterData" localSheetId="0" hidden="1">'на 2025'!$A$5:$H$324</definedName>
    <definedName name="Z_8FF9DCA5_6AD6_43DC_B4C2_6F2C2BD54E25_.wvu.FilterData" localSheetId="0" hidden="1">'на 2025'!$A$5:$H$324</definedName>
    <definedName name="Z_90067115_7038_486C_B585_B48F5820801A_.wvu.FilterData" localSheetId="0" hidden="1">'на 2025'!$A$5:$H$324</definedName>
    <definedName name="Z_9044C5A5_1D21_4DB7_B551_B82CFEBFBFBE_.wvu.FilterData" localSheetId="0" hidden="1">'на 2025'!$A$5:$H$324</definedName>
    <definedName name="Z_9089CAE7_C9D5_4B44_BF40_622C1D4BEC1A_.wvu.FilterData" localSheetId="0" hidden="1">'на 2025'!$A$5:$H$324</definedName>
    <definedName name="Z_90B55B7B_EE28_45BA_A99F_518C09D2D637_.wvu.FilterData" localSheetId="0" hidden="1">'на 2025'!$A$5:$H$324</definedName>
    <definedName name="Z_90B62036_E8E2_47F2_BA67_9490969E5E89_.wvu.FilterData" localSheetId="0" hidden="1">'на 2025'!$A$5:$H$324</definedName>
    <definedName name="Z_91103F08_EE62_4F95_B47C_65D13A7070C8_.wvu.FilterData" localSheetId="0" hidden="1">'на 2025'!$A$5:$H$324</definedName>
    <definedName name="Z_91482E4A_EB85_41D6_AA9F_21521D0F577E_.wvu.FilterData" localSheetId="0" hidden="1">'на 2025'!$A$5:$H$324</definedName>
    <definedName name="Z_918A6906_EEB1_41A5_B5B8_D49624FA7E5D_.wvu.FilterData" localSheetId="0" hidden="1">'на 2025'!$A$5:$H$324</definedName>
    <definedName name="Z_91980255_9E0D_4754_B41B_E30D384F3798_.wvu.FilterData" localSheetId="0" hidden="1">'на 2025'!$A$5:$H$324</definedName>
    <definedName name="Z_91A44DD7_EFA1_45BC_BF8A_C6EBAED142C3_.wvu.FilterData" localSheetId="0" hidden="1">'на 2025'!$A$5:$H$324</definedName>
    <definedName name="Z_91C7E186_AE28_4C9E_8077_A31D4139721A_.wvu.FilterData" localSheetId="0" hidden="1">'на 2025'!$A$5:$H$324</definedName>
    <definedName name="Z_91E1CE85_0C04_4493_AC5A_76B1CF3E4E61_.wvu.FilterData" localSheetId="0" hidden="1">'на 2025'!$A$5:$H$324</definedName>
    <definedName name="Z_91E3A4F6_DD5F_4801_8A73_43FA173EA59A_.wvu.FilterData" localSheetId="0" hidden="1">'на 2025'!$A$5:$H$324</definedName>
    <definedName name="Z_91E5436E_0024_42B4_98F4_04A24F8B99A9_.wvu.FilterData" localSheetId="0" hidden="1">'на 2025'!$A$5:$H$324</definedName>
    <definedName name="Z_91E66982_B953_4C54_8AD4_16330160AA89_.wvu.FilterData" localSheetId="0" hidden="1">'на 2025'!$A$5:$H$324</definedName>
    <definedName name="Z_91F584A5_D61F_44F7_A2E2_ED1F57BC36CD_.wvu.FilterData" localSheetId="0" hidden="1">'на 2025'!$A$5:$H$324</definedName>
    <definedName name="Z_920A2071_C71B_4F9A_9162_3A507E3571B7_.wvu.FilterData" localSheetId="0" hidden="1">'на 2025'!$A$5:$H$324</definedName>
    <definedName name="Z_920FBB9C_08EB_4E34_86D0_F557F6CFABB8_.wvu.FilterData" localSheetId="0" hidden="1">'на 2025'!$A$5:$H$324</definedName>
    <definedName name="Z_922220EF_8793_4191_9B5A_0B7A0626470B_.wvu.FilterData" localSheetId="0" hidden="1">'на 2025'!$A$5:$H$324</definedName>
    <definedName name="Z_926731AA_9A88_47C5_8058_DA6BC91B3B99_.wvu.FilterData" localSheetId="0" hidden="1">'на 2025'!$A$5:$H$324</definedName>
    <definedName name="Z_92A69ACC_08E1_4049_9A4E_909BE09E8D3F_.wvu.FilterData" localSheetId="0" hidden="1">'на 2025'!$A$5:$H$324</definedName>
    <definedName name="Z_92A7494D_B642_4D2E_8A98_FA3ADD190BCE_.wvu.FilterData" localSheetId="0" hidden="1">'на 2025'!$A$5:$H$324</definedName>
    <definedName name="Z_92A89EF4_8A4E_4790_B0CC_01892B6039EB_.wvu.FilterData" localSheetId="0" hidden="1">'на 2025'!$A$5:$H$324</definedName>
    <definedName name="Z_92B14807_1A18_49A7_BCF6_3D45DEFE0E47_.wvu.FilterData" localSheetId="0" hidden="1">'на 2025'!$A$5:$H$324</definedName>
    <definedName name="Z_92E38377_38CC_496E_BBD8_5394F7550FE3_.wvu.FilterData" localSheetId="0" hidden="1">'на 2025'!$A$5:$H$324</definedName>
    <definedName name="Z_93030161_EBD2_4C55_BB01_67290B2149A7_.wvu.FilterData" localSheetId="0" hidden="1">'на 2025'!$A$5:$H$324</definedName>
    <definedName name="Z_931C25DD_49ED_47B1_9DA4_1B838498E74B_.wvu.FilterData" localSheetId="0" hidden="1">'на 2025'!$A$5:$H$324</definedName>
    <definedName name="Z_932BE495_A32C_47B0_BF0E_874E476F72D8_.wvu.FilterData" localSheetId="0" hidden="1">'на 2025'!$A$5:$H$324</definedName>
    <definedName name="Z_933DA2FC_B112_40A2_BE08_E6EA824C0E7F_.wvu.FilterData" localSheetId="0" hidden="1">'на 2025'!$A$5:$H$324</definedName>
    <definedName name="Z_935DFEC4_8817_4BB5_A846_9674D5A05EE9_.wvu.FilterData" localSheetId="0" hidden="1">'на 2025'!$A$5:$E$120</definedName>
    <definedName name="Z_9383D20C_4E67_4617_BFD5_46F20FC7CFD1_.wvu.FilterData" localSheetId="0" hidden="1">'на 2025'!$A$5:$H$324</definedName>
    <definedName name="Z_938F43B0_CEED_4632_948B_C835F76DFE4A_.wvu.FilterData" localSheetId="0" hidden="1">'на 2025'!$A$5:$H$324</definedName>
    <definedName name="Z_93997AAE_3E78_48E8_AE0E_38B78085663A_.wvu.FilterData" localSheetId="0" hidden="1">'на 2025'!$A$5:$H$324</definedName>
    <definedName name="Z_93BF033D_2036_4742_AB68_242DB5BA821E_.wvu.FilterData" localSheetId="0" hidden="1">'на 2025'!$A$5:$H$324</definedName>
    <definedName name="Z_94262A3D_D7A5_4964_AED4_F20AF2A2ECE3_.wvu.FilterData" localSheetId="0" hidden="1">'на 2025'!$A$5:$H$324</definedName>
    <definedName name="Z_944D1186_FA84_48E6_9A44_19022D55084A_.wvu.FilterData" localSheetId="0" hidden="1">'на 2025'!$A$5:$H$324</definedName>
    <definedName name="Z_94851B80_49A7_4207_A790_443843F85060_.wvu.FilterData" localSheetId="0" hidden="1">'на 2025'!$A$5:$H$324</definedName>
    <definedName name="Z_949A7D0E_EBB0_4939_AB12_3F79A0A0ED4F_.wvu.FilterData" localSheetId="0" hidden="1">'на 2025'!$A$5:$H$324</definedName>
    <definedName name="Z_94B7C2B3_DC8A_4452_BC25_88DB8E474127_.wvu.FilterData" localSheetId="0" hidden="1">'на 2025'!$A$5:$H$324</definedName>
    <definedName name="Z_94E3B816_367C_44F4_94FC_13D42F694C13_.wvu.FilterData" localSheetId="0" hidden="1">'на 2025'!$A$5:$H$324</definedName>
    <definedName name="Z_94EA4FF3_9C66_4E05_B605_F34B86071F69_.wvu.FilterData" localSheetId="0" hidden="1">'на 2025'!$A$5:$H$324</definedName>
    <definedName name="Z_950C870F_3AF0_4B80_9D18_1687A05DE5A8_.wvu.FilterData" localSheetId="0" hidden="1">'на 2025'!$A$5:$H$324</definedName>
    <definedName name="Z_9567BAA3_C404_4ADC_8B8B_933A1A5CE7B8_.wvu.FilterData" localSheetId="0" hidden="1">'на 2025'!$A$5:$H$324</definedName>
    <definedName name="Z_95B26847_5719_44C4_809A_1AA433F7B4DC_.wvu.FilterData" localSheetId="0" hidden="1">'на 2025'!$A$5:$H$324</definedName>
    <definedName name="Z_95B5A563_A81C_425C_AC80_18232E0FA0F2_.wvu.FilterData" localSheetId="0" hidden="1">'на 2025'!$A$5:$E$120</definedName>
    <definedName name="Z_95DCDA71_E71C_4701_B168_34A55CC7547D_.wvu.FilterData" localSheetId="0" hidden="1">'на 2025'!$A$5:$H$324</definedName>
    <definedName name="Z_95E04D27_058D_4765_8CB6_B789CC5A15B9_.wvu.FilterData" localSheetId="0" hidden="1">'на 2025'!$A$5:$H$324</definedName>
    <definedName name="Z_96167660_EA8B_4F7D_87A1_785E97B459B3_.wvu.FilterData" localSheetId="0" hidden="1">'на 2025'!$A$5:$E$120</definedName>
    <definedName name="Z_96879477_4713_4ABC_982A_7EB1C07B4DED_.wvu.FilterData" localSheetId="0" hidden="1">'на 2025'!$A$5:$E$120</definedName>
    <definedName name="Z_969E164A_AA47_4A3D_AECC_F3C5A8BBA40A_.wvu.FilterData" localSheetId="0" hidden="1">'на 2025'!$A$5:$H$324</definedName>
    <definedName name="Z_96C46F49_6CFA_47C5_9713_424D77847057_.wvu.FilterData" localSheetId="0" hidden="1">'на 2025'!$A$5:$H$324</definedName>
    <definedName name="Z_9736C488_E846_421A_9B55_054FDF9EF30E_.wvu.FilterData" localSheetId="0" hidden="1">'на 2025'!$A$5:$H$324</definedName>
    <definedName name="Z_9780079B_2369_4362_9878_DE63286783A8_.wvu.FilterData" localSheetId="0" hidden="1">'на 2025'!$A$5:$H$324</definedName>
    <definedName name="Z_9789C022_BEB5_4A51_89C2_B2D27533BB96_.wvu.FilterData" localSheetId="0" hidden="1">'на 2025'!$A$5:$H$324</definedName>
    <definedName name="Z_97AF5CDA_9057_4A36_BC76_223B85F59585_.wvu.FilterData" localSheetId="0" hidden="1">'на 2025'!$A$5:$H$324</definedName>
    <definedName name="Z_97B55429_A18E_43B5_9AF8_FE73FCDE4BBB_.wvu.FilterData" localSheetId="0" hidden="1">'на 2025'!$A$5:$H$324</definedName>
    <definedName name="Z_97D68CA5_AD8F_44B6_A9B3_0D8C837D550D_.wvu.FilterData" localSheetId="0" hidden="1">'на 2025'!$A$5:$H$324</definedName>
    <definedName name="Z_97E2C09C_6040_4BDA_B6A0_AF60F993AC48_.wvu.FilterData" localSheetId="0" hidden="1">'на 2025'!$A$5:$H$324</definedName>
    <definedName name="Z_97F74FDF_2C27_4D85_A3A7_1EF51A8A2DFF_.wvu.FilterData" localSheetId="0" hidden="1">'на 2025'!$A$5:$E$120</definedName>
    <definedName name="Z_98129A51_88E5_4251_86B3_4C65031C53AB_.wvu.FilterData" localSheetId="0" hidden="1">'на 2025'!$A$5:$H$324</definedName>
    <definedName name="Z_984CA1D3_62FD_4703_B686_656989169948_.wvu.FilterData" localSheetId="0" hidden="1">'на 2025'!$A$5:$H$324</definedName>
    <definedName name="Z_98620FAB_A12D_44CF_95E4_17A962FCE777_.wvu.FilterData" localSheetId="0" hidden="1">'на 2025'!$A$5:$H$324</definedName>
    <definedName name="Z_987C1B6D_28A7_49CB_BBF0_6C3FFB9FC1C5_.wvu.FilterData" localSheetId="0" hidden="1">'на 2025'!$A$5:$H$324</definedName>
    <definedName name="Z_98AE7DDA_90CE_4E15_AD8D_6630EEDB042C_.wvu.FilterData" localSheetId="0" hidden="1">'на 2025'!$A$5:$H$324</definedName>
    <definedName name="Z_98BF881C_EB9C_4397_B787_F3FB50ED2890_.wvu.FilterData" localSheetId="0" hidden="1">'на 2025'!$A$5:$H$324</definedName>
    <definedName name="Z_98C1F731_7785_46EC_93E7_63FBC0B5FDAF_.wvu.FilterData" localSheetId="0" hidden="1">'на 2025'!$A$5:$H$324</definedName>
    <definedName name="Z_98E168F2_55D9_4CA5_BFC7_4762AF11FD48_.wvu.FilterData" localSheetId="0" hidden="1">'на 2025'!$A$5:$H$324</definedName>
    <definedName name="Z_998B8119_4FF3_4A16_838D_539C6AE34D55_.wvu.Cols" localSheetId="0" hidden="1">'на 2025'!#REF!,'на 2025'!#REF!</definedName>
    <definedName name="Z_998B8119_4FF3_4A16_838D_539C6AE34D55_.wvu.FilterData" localSheetId="0" hidden="1">'на 2025'!$A$5:$H$324</definedName>
    <definedName name="Z_998B8119_4FF3_4A16_838D_539C6AE34D55_.wvu.PrintArea" localSheetId="0" hidden="1">'на 2025'!$A$1:$H$79</definedName>
    <definedName name="Z_998B8119_4FF3_4A16_838D_539C6AE34D55_.wvu.PrintTitles" localSheetId="0" hidden="1">'на 2025'!$4:$5</definedName>
    <definedName name="Z_998B8119_4FF3_4A16_838D_539C6AE34D55_.wvu.Rows" localSheetId="0" hidden="1">'на 2025'!#REF!</definedName>
    <definedName name="Z_99950613_28E7_4EC2_B918_559A2757B0A9_.wvu.FilterData" localSheetId="0" hidden="1">'на 2025'!$A$5:$H$324</definedName>
    <definedName name="Z_99950613_28E7_4EC2_B918_559A2757B0A9_.wvu.PrintArea" localSheetId="0" hidden="1">'на 2025'!$A$1:$H$83</definedName>
    <definedName name="Z_99950613_28E7_4EC2_B918_559A2757B0A9_.wvu.PrintTitles" localSheetId="0" hidden="1">'на 2025'!$4:$5</definedName>
    <definedName name="Z_99A00621_53DB_4FBF_8383_336AC7B2FEE0_.wvu.FilterData" localSheetId="0" hidden="1">'на 2025'!$A$5:$H$324</definedName>
    <definedName name="Z_99CF054E_AEDB_4A51_B68B_4F633DBED6E4_.wvu.FilterData" localSheetId="0" hidden="1">'на 2025'!$A$5:$H$324</definedName>
    <definedName name="Z_9A28E7E9_55CD_40D9_9E29_E07B8DD3C238_.wvu.FilterData" localSheetId="0" hidden="1">'на 2025'!$A$5:$H$324</definedName>
    <definedName name="Z_9A6418C5_C15B_4481_8C01_E36546203821_.wvu.FilterData" localSheetId="0" hidden="1">'на 2025'!$A$5:$H$324</definedName>
    <definedName name="Z_9A769443_7DFA_43D5_AB26_6F2EEF53DAF1_.wvu.FilterData" localSheetId="0" hidden="1">'на 2025'!$A$5:$E$120</definedName>
    <definedName name="Z_9A867A2D_A50A_44FA_836D_C92580FE5490_.wvu.FilterData" localSheetId="0" hidden="1">'на 2025'!$A$5:$H$324</definedName>
    <definedName name="Z_9A8805C9_3F9C_4C37_94BC_61EEF8D2C885_.wvu.FilterData" localSheetId="0" hidden="1">'на 2025'!$A$5:$H$324</definedName>
    <definedName name="Z_9A8CADCF_85D0_4D32_80F2_6CE3DE83CA66_.wvu.FilterData" localSheetId="0" hidden="1">'на 2025'!$A$5:$H$324</definedName>
    <definedName name="Z_9AC9A08D_DDA5_4930_8B8C_0142EF44B186_.wvu.FilterData" localSheetId="0" hidden="1">'на 2025'!$A$5:$H$324</definedName>
    <definedName name="Z_9B640DD4_FBFD_444A_B4D5_4A34ED79B9BC_.wvu.FilterData" localSheetId="0" hidden="1">'на 2025'!$A$5:$H$324</definedName>
    <definedName name="Z_9B723B90_D177_44EB_B522_DF16ACCC072C_.wvu.FilterData" localSheetId="0" hidden="1">'на 2025'!$A$5:$H$324</definedName>
    <definedName name="Z_9B77C18C_32C0_4A8F_8326_B1F3EFEE1CFC_.wvu.FilterData" localSheetId="0" hidden="1">'на 2025'!$A$5:$H$324</definedName>
    <definedName name="Z_9B8594B3_5A23_429C_8216_768B2C51BE04_.wvu.FilterData" localSheetId="0" hidden="1">'на 2025'!$A$5:$H$324</definedName>
    <definedName name="Z_9C310551_EC8B_4B87_B5AF_39FC532C6FE3_.wvu.FilterData" localSheetId="0" hidden="1">'на 2025'!$A$5:$E$120</definedName>
    <definedName name="Z_9C38FBC7_6E93_40A5_BD30_7720FC92D0D4_.wvu.FilterData" localSheetId="0" hidden="1">'на 2025'!$A$5:$H$324</definedName>
    <definedName name="Z_9C9C6403_3B1D_44F0_9126_C822E2C48F50_.wvu.FilterData" localSheetId="0" hidden="1">'на 2025'!$A$5:$H$324</definedName>
    <definedName name="Z_9CB26755_9CF3_42C9_A567_6FF9CCE0F397_.wvu.FilterData" localSheetId="0" hidden="1">'на 2025'!$A$5:$H$324</definedName>
    <definedName name="Z_9CE1F91A_5326_41A6_9CA7_C24ACCBE2F48_.wvu.FilterData" localSheetId="0" hidden="1">'на 2025'!$A$5:$H$324</definedName>
    <definedName name="Z_9D24C81C_5B18_4B40_BF88_7236C9CAE366_.wvu.FilterData" localSheetId="0" hidden="1">'на 2025'!$A$5:$E$120</definedName>
    <definedName name="Z_9D55B27A_A816_4639_ABA2_B3C9D0F32D66_.wvu.FilterData" localSheetId="0" hidden="1">'на 2025'!$A$5:$H$324</definedName>
    <definedName name="Z_9D77AE3D_336F_4B9F_99DD_F44674E52509_.wvu.FilterData" localSheetId="0" hidden="1">'на 2025'!$A$5:$H$324</definedName>
    <definedName name="Z_9DB67999_45BF_4538_9CF8_C9958A6A7967_.wvu.FilterData" localSheetId="0" hidden="1">'на 2025'!$A$5:$H$324</definedName>
    <definedName name="Z_9DBAE4C0_EE88_49F4_AC17_D38C11DF209D_.wvu.FilterData" localSheetId="0" hidden="1">'на 2025'!$A$5:$H$324</definedName>
    <definedName name="Z_9DD1FD20_FBDE_4B92_98B1_78FEEC51AFF4_.wvu.FilterData" localSheetId="0" hidden="1">'на 2025'!$A$5:$H$324</definedName>
    <definedName name="Z_9DE7839B_6B77_48C9_B008_4D6E417DD85D_.wvu.FilterData" localSheetId="0" hidden="1">'на 2025'!$A$5:$H$324</definedName>
    <definedName name="Z_9E1D944D_E62F_4660_B928_F956F86CCB3D_.wvu.FilterData" localSheetId="0" hidden="1">'на 2025'!$A$5:$H$324</definedName>
    <definedName name="Z_9E28EB11_8A94_4CAB_852D_C579E3802D22_.wvu.FilterData" localSheetId="0" hidden="1">'на 2025'!$A$5:$H$324</definedName>
    <definedName name="Z_9E500623_C422_42E9_B57D_FB9A70C3BF5A_.wvu.FilterData" localSheetId="0" hidden="1">'на 2025'!$A$5:$H$324</definedName>
    <definedName name="Z_9E720D93_31F0_4636_BA00_6CE6F83F3651_.wvu.FilterData" localSheetId="0" hidden="1">'на 2025'!$A$5:$H$324</definedName>
    <definedName name="Z_9E7BD09E_D434_4E3C_9FAA_2900F6037295_.wvu.FilterData" localSheetId="0" hidden="1">'на 2025'!$A$5:$H$324</definedName>
    <definedName name="Z_9E7F50FF_C9DB_4C91_A260_E5B938A310C7_.wvu.FilterData" localSheetId="0" hidden="1">'на 2025'!$A$5:$H$324</definedName>
    <definedName name="Z_9E8CC397_2783_4F20_ACB5_A8A817E7F0D5_.wvu.FilterData" localSheetId="0" hidden="1">'на 2025'!$A$5:$H$324</definedName>
    <definedName name="Z_9E943B7D_D4C7_443F_BC4C_8AB90546D8A5_.wvu.Cols" localSheetId="0" hidden="1">'на 2025'!#REF!,'на 2025'!#REF!</definedName>
    <definedName name="Z_9E943B7D_D4C7_443F_BC4C_8AB90546D8A5_.wvu.FilterData" localSheetId="0" hidden="1">'на 2025'!$A$2:$H$59</definedName>
    <definedName name="Z_9E943B7D_D4C7_443F_BC4C_8AB90546D8A5_.wvu.PrintTitles" localSheetId="0" hidden="1">'на 2025'!$4:$5</definedName>
    <definedName name="Z_9E943B7D_D4C7_443F_BC4C_8AB90546D8A5_.wvu.Rows" localSheetId="0" hidden="1">'на 2025'!#REF!,'на 2025'!#REF!,'на 2025'!#REF!,'на 2025'!#REF!,'на 2025'!#REF!,'на 2025'!#REF!,'на 2025'!#REF!,'на 2025'!#REF!,'на 2025'!#REF!,'на 2025'!#REF!,'на 2025'!#REF!,'на 2025'!#REF!,'на 2025'!#REF!,'на 2025'!#REF!,'на 2025'!#REF!,'на 2025'!#REF!,'на 2025'!#REF!,'на 2025'!#REF!,'на 2025'!#REF!,'на 2025'!#REF!</definedName>
    <definedName name="Z_9EC99D85_9CBB_4D41_A0AC_5A782960B43C_.wvu.FilterData" localSheetId="0" hidden="1">'на 2025'!$A$5:$E$120</definedName>
    <definedName name="Z_9EE9225B_6C4B_479E_B8A3_AD0EB35235F9_.wvu.FilterData" localSheetId="0" hidden="1">'на 2025'!$A$5:$H$324</definedName>
    <definedName name="Z_9EF1F674_DED2_480F_93CF_3F8820F0B495_.wvu.FilterData" localSheetId="0" hidden="1">'на 2025'!$A$5:$H$324</definedName>
    <definedName name="Z_9EF773C3_458A_43E1_AD4B_8529B5411947_.wvu.FilterData" localSheetId="0" hidden="1">'на 2025'!$A$5:$H$324</definedName>
    <definedName name="Z_9F177CB5_F892_437A_B507_320EC4F3826D_.wvu.FilterData" localSheetId="0" hidden="1">'на 2025'!$A$5:$H$324</definedName>
    <definedName name="Z_9F469FEB_94D1_4BA9_BDF6_0A94C53541EA_.wvu.FilterData" localSheetId="0" hidden="1">'на 2025'!$A$5:$H$324</definedName>
    <definedName name="Z_9F9AC9DD_4443_4DDD_B74E_B3EF1C2FDDA2_.wvu.FilterData" localSheetId="0" hidden="1">'на 2025'!$A$5:$H$324</definedName>
    <definedName name="Z_9FA29541_62F4_4CED_BF33_19F6BA57578F_.wvu.Cols" localSheetId="0" hidden="1">'на 2025'!#REF!,'на 2025'!#REF!</definedName>
    <definedName name="Z_9FA29541_62F4_4CED_BF33_19F6BA57578F_.wvu.FilterData" localSheetId="0" hidden="1">'на 2025'!$A$5:$H$324</definedName>
    <definedName name="Z_9FA29541_62F4_4CED_BF33_19F6BA57578F_.wvu.PrintArea" localSheetId="0" hidden="1">'на 2025'!$A$1:$H$79</definedName>
    <definedName name="Z_9FA29541_62F4_4CED_BF33_19F6BA57578F_.wvu.PrintTitles" localSheetId="0" hidden="1">'на 2025'!$4:$5</definedName>
    <definedName name="Z_9FDAEEB9_7434_4701_B9D3_AEFADA35D37B_.wvu.FilterData" localSheetId="0" hidden="1">'на 2025'!$A$5:$H$324</definedName>
    <definedName name="Z_A03C4C06_B945_48DE_83E2_706D18377BFA_.wvu.FilterData" localSheetId="0" hidden="1">'на 2025'!$A$5:$H$324</definedName>
    <definedName name="Z_A0441A70_4C93_4AA0_AF04_3A7C9239CEF3_.wvu.FilterData" localSheetId="0" hidden="1">'на 2025'!$A$5:$H$324</definedName>
    <definedName name="Z_A0705A92_5C48_4D34_8BC4_2ECE0700F6B7_.wvu.FilterData" localSheetId="0" hidden="1">'на 2025'!$A$5:$H$324</definedName>
    <definedName name="Z_A076AA26_B89C_401B_BFC1_DBB6CC9D6D95_.wvu.FilterData" localSheetId="0" hidden="1">'на 2025'!$A$5:$H$324</definedName>
    <definedName name="Z_A08B7B60_BE09_484D_B75E_15D9DE206B17_.wvu.FilterData" localSheetId="0" hidden="1">'на 2025'!$A$5:$H$324</definedName>
    <definedName name="Z_A093B42E_9A89_466E_B0C4_02A954963F74_.wvu.FilterData" localSheetId="0" hidden="1">'на 2025'!$A$5:$H$324</definedName>
    <definedName name="Z_A0963EEC_5578_46DF_B7B0_2B9F8CADC5B9_.wvu.FilterData" localSheetId="0" hidden="1">'на 2025'!$A$5:$H$324</definedName>
    <definedName name="Z_A0A3CD9B_2436_40D7_91DB_589A95FBBF00_.wvu.FilterData" localSheetId="1" hidden="1">Лист1!$A$1:$K$85</definedName>
    <definedName name="Z_A0A3CD9B_2436_40D7_91DB_589A95FBBF00_.wvu.FilterData" localSheetId="0" hidden="1">'на 2025'!$A$5:$H$324</definedName>
    <definedName name="Z_A0A3CD9B_2436_40D7_91DB_589A95FBBF00_.wvu.PrintArea" localSheetId="0" hidden="1">'на 2025'!$A$1:$H$124</definedName>
    <definedName name="Z_A0A3CD9B_2436_40D7_91DB_589A95FBBF00_.wvu.PrintTitles" localSheetId="0" hidden="1">'на 2025'!$4:$5</definedName>
    <definedName name="Z_A0B88556_74B6_47DD_919E_F05FE459C0D2_.wvu.FilterData" localSheetId="0" hidden="1">'на 2025'!$A$5:$H$324</definedName>
    <definedName name="Z_A0EB0A04_1124_498B_8C4B_C1E25B53C1A8_.wvu.FilterData" localSheetId="0" hidden="1">'на 2025'!$A$5:$E$120</definedName>
    <definedName name="Z_A0F76A4B_6862_4C98_8A93_2EBAEE1B6BB0_.wvu.FilterData" localSheetId="0" hidden="1">'на 2025'!$A$5:$H$324</definedName>
    <definedName name="Z_A113B19A_DB2C_4585_AED7_B7EF9F05E57E_.wvu.FilterData" localSheetId="0" hidden="1">'на 2025'!$A$5:$H$324</definedName>
    <definedName name="Z_A1252AD3_62A9_4B5D_B0FA_98A0DCCDEFC0_.wvu.FilterData" localSheetId="0" hidden="1">'на 2025'!$A$5:$H$324</definedName>
    <definedName name="Z_A16EB437_3CC8_4E6F_BBBC_69B23743E827_.wvu.FilterData" localSheetId="0" hidden="1">'на 2025'!$A$5:$H$324</definedName>
    <definedName name="Z_A1D433E9_C75F_4412_BF40_B52D987155DD_.wvu.FilterData" localSheetId="0" hidden="1">'на 2025'!$A$5:$H$324</definedName>
    <definedName name="Z_A1F73EBC_FDF3_4E2E_ACF3_35A0CE17D52C_.wvu.FilterData" localSheetId="0" hidden="1">'на 2025'!$A$5:$H$324</definedName>
    <definedName name="Z_A21CB1BD_5236_485F_8FCB_D43C0EB079B8_.wvu.FilterData" localSheetId="0" hidden="1">'на 2025'!$A$5:$H$324</definedName>
    <definedName name="Z_A225041E_2049_4360_86DF_BCB01700CF90_.wvu.FilterData" localSheetId="0" hidden="1">'на 2025'!$A$5:$H$324</definedName>
    <definedName name="Z_A2332C5F_1198_4254_88FE_D649531E4AC3_.wvu.FilterData" localSheetId="0" hidden="1">'на 2025'!$A$5:$H$324</definedName>
    <definedName name="Z_A248318D_C9F8_4612_8459_D14731DC6963_.wvu.FilterData" localSheetId="0" hidden="1">'на 2025'!$A$5:$H$324</definedName>
    <definedName name="Z_A2611F3A_C06C_4662_B39E_6F08BA7C9B14_.wvu.FilterData" localSheetId="0" hidden="1">'на 2025'!$A$5:$E$120</definedName>
    <definedName name="Z_A26CC82D_B1AA_465A_8EC9_DD57CFAF0441_.wvu.FilterData" localSheetId="0" hidden="1">'на 2025'!$A$5:$H$324</definedName>
    <definedName name="Z_A28DA500_33FC_4913_B21A_3E2D7ED7A130_.wvu.FilterData" localSheetId="0" hidden="1">'на 2025'!$A$5:$E$120</definedName>
    <definedName name="Z_A2B173B6_EB47_4348_B136_C634F187CB74_.wvu.FilterData" localSheetId="0" hidden="1">'на 2025'!$A$5:$H$324</definedName>
    <definedName name="Z_A2BDC41C_6F33_4977_A969_265583EA1DEB_.wvu.FilterData" localSheetId="0" hidden="1">'на 2025'!$A$5:$H$324</definedName>
    <definedName name="Z_A365AD38_6222_4E65_BEB6_89DCDB1BCE61_.wvu.FilterData" localSheetId="0" hidden="1">'на 2025'!$A$5:$H$324</definedName>
    <definedName name="Z_A37CB508_4B3B_4626_B2D4_41A961FED620_.wvu.FilterData" localSheetId="0" hidden="1">'на 2025'!$A$5:$H$324</definedName>
    <definedName name="Z_A38250FB_559C_49CE_918A_6673F9586B86_.wvu.FilterData" localSheetId="0" hidden="1">'на 2025'!$A$5:$H$324</definedName>
    <definedName name="Z_A391AB68_6222_42F3_A168_367FA3181E91_.wvu.FilterData" localSheetId="0" hidden="1">'на 2025'!$A$5:$H$324</definedName>
    <definedName name="Z_A39216F6_836A_4A0E_8157_1E585AABFB26_.wvu.FilterData" localSheetId="0" hidden="1">'на 2025'!$A$5:$H$324</definedName>
    <definedName name="Z_A3A455A0_D439_4DB6_9552_34013CFCFF6F_.wvu.FilterData" localSheetId="0" hidden="1">'на 2025'!$A$5:$H$324</definedName>
    <definedName name="Z_A4038450_F939_433F_B492_B7F5559BE7C1_.wvu.FilterData" localSheetId="0" hidden="1">'на 2025'!$A$5:$H$324</definedName>
    <definedName name="Z_A417CB3E_529C_4BEC_A3E1_79EB9F85AD3C_.wvu.FilterData" localSheetId="0" hidden="1">'на 2025'!$A$5:$H$324</definedName>
    <definedName name="Z_A43F854D_D5F8_4D22_A3A2_377329C9E300_.wvu.FilterData" localSheetId="0" hidden="1">'на 2025'!$A$5:$H$324</definedName>
    <definedName name="Z_A4792F67_EEB9_4250_9290_18288DB02B72_.wvu.FilterData" localSheetId="0" hidden="1">'на 2025'!$A$5:$H$324</definedName>
    <definedName name="Z_A493CE42_CB3C_4296_B6F9_DECBE584245E_.wvu.FilterData" localSheetId="0" hidden="1">'на 2025'!$A$5:$H$324</definedName>
    <definedName name="Z_A5169FE8_9D26_44E6_A6EA_F78B40E1DE01_.wvu.FilterData" localSheetId="0" hidden="1">'на 2025'!$A$5:$H$324</definedName>
    <definedName name="Z_A545B35E_D99D_4094_9EF0_1F003BB186C8_.wvu.FilterData" localSheetId="0" hidden="1">'на 2025'!$A$5:$H$324</definedName>
    <definedName name="Z_A57C42F9_18B1_4AA0_97AE_4F8F0C3D5B4A_.wvu.FilterData" localSheetId="0" hidden="1">'на 2025'!$A$5:$H$324</definedName>
    <definedName name="Z_A58EC50F_4C51_4CEE_AAEE_87B66F6A25CE_.wvu.FilterData" localSheetId="0" hidden="1">'на 2025'!$A$5:$H$324</definedName>
    <definedName name="Z_A5FAD944_0EBC_438D_A989_98D5B7943CC6_.wvu.FilterData" localSheetId="0" hidden="1">'на 2025'!$A$5:$H$324</definedName>
    <definedName name="Z_A62258B9_7768_4C4F_AFFC_537782E81CFF_.wvu.FilterData" localSheetId="0" hidden="1">'на 2025'!$A$5:$E$120</definedName>
    <definedName name="Z_A65D4FF6_26A1_47FE_AF98_41E05002FB1E_.wvu.FilterData" localSheetId="0" hidden="1">'на 2025'!$A$5:$E$120</definedName>
    <definedName name="Z_A6816A2A_A381_4629_A196_A2D2CBED046E_.wvu.FilterData" localSheetId="0" hidden="1">'на 2025'!$A$5:$H$324</definedName>
    <definedName name="Z_A6B98527_7CBF_4E4D_BDEA_9334A3EB779F_.wvu.Cols" localSheetId="0" hidden="1">'на 2025'!#REF!,'на 2025'!#REF!,'на 2025'!$I:$BG</definedName>
    <definedName name="Z_A6B98527_7CBF_4E4D_BDEA_9334A3EB779F_.wvu.FilterData" localSheetId="0" hidden="1">'на 2025'!$A$5:$H$324</definedName>
    <definedName name="Z_A6B98527_7CBF_4E4D_BDEA_9334A3EB779F_.wvu.PrintArea" localSheetId="0" hidden="1">'на 2025'!$A$1:$BG$79</definedName>
    <definedName name="Z_A6B98527_7CBF_4E4D_BDEA_9334A3EB779F_.wvu.PrintTitles" localSheetId="0" hidden="1">'на 2025'!$4:$4</definedName>
    <definedName name="Z_A77D9748_DE73_4B3C_844A_DF1282DC2E0E_.wvu.FilterData" localSheetId="0" hidden="1">'на 2025'!$A$5:$H$324</definedName>
    <definedName name="Z_A7B62B7C_6EFC_4716_B74F_8853D571B406_.wvu.FilterData" localSheetId="0" hidden="1">'на 2025'!$A$5:$H$324</definedName>
    <definedName name="Z_A80309A3_DC3C_4005_B42B_D4917A972961_.wvu.FilterData" localSheetId="0" hidden="1">'на 2025'!$A$5:$H$324</definedName>
    <definedName name="Z_A81341D8_4D7F_4AD7_ABE0_062658F5CA1B_.wvu.FilterData" localSheetId="0" hidden="1">'на 2025'!$A$5:$H$324</definedName>
    <definedName name="Z_A83332D4_2D3C_4FA7_B3EA_5889FA03BBFC_.wvu.FilterData" localSheetId="0" hidden="1">'на 2025'!$A$5:$H$324</definedName>
    <definedName name="Z_A8612BC9_FCBF_471D_AC5E_53EED994AF30_.wvu.FilterData" localSheetId="0" hidden="1">'на 2025'!$A$5:$H$324</definedName>
    <definedName name="Z_A8C04B79_005B_49D9_8FE1_6B4E6C039744_.wvu.FilterData" localSheetId="0" hidden="1">'на 2025'!$A$5:$H$324</definedName>
    <definedName name="Z_A8E0CC39_8EAD_413A_A819_29B04F9DB631_.wvu.FilterData" localSheetId="0" hidden="1">'на 2025'!$A$5:$H$324</definedName>
    <definedName name="Z_A8EFE8CB_4B40_4A53_8B7A_29439E2B50D7_.wvu.FilterData" localSheetId="0" hidden="1">'на 2025'!$A$5:$H$324</definedName>
    <definedName name="Z_A9804B80_1B4F_4446_A593_9026125CB9AC_.wvu.FilterData" localSheetId="0" hidden="1">'на 2025'!$A$5:$H$324</definedName>
    <definedName name="Z_A98C96B5_CE3A_4FF9_B3E5_0DBB66ADC5BB_.wvu.FilterData" localSheetId="0" hidden="1">'на 2025'!$A$5:$E$120</definedName>
    <definedName name="Z_A9BB2943_E4B1_4809_A926_69F8C50E1CF2_.wvu.FilterData" localSheetId="0" hidden="1">'на 2025'!$A$5:$H$324</definedName>
    <definedName name="Z_A9CDA227_3AB4_47E5_BDAD_DC9C8085F264_.wvu.FilterData" localSheetId="0" hidden="1">'на 2025'!$A$5:$H$324</definedName>
    <definedName name="Z_AA2D48D6_A520_472C_A13E_9C86E59954B7_.wvu.FilterData" localSheetId="0" hidden="1">'на 2025'!$A$5:$H$324</definedName>
    <definedName name="Z_AA4923F0_2DE5_48DE_9578_26DA49DCEF22_.wvu.FilterData" localSheetId="0" hidden="1">'на 2025'!$A$5:$H$324</definedName>
    <definedName name="Z_AA4C7BF5_07E0_4095_B165_D2AF600190FA_.wvu.FilterData" localSheetId="0" hidden="1">'на 2025'!$A$5:$E$120</definedName>
    <definedName name="Z_AA8B8915_5E95_4F4A_B158_16ABCA984AC4_.wvu.FilterData" localSheetId="0" hidden="1">'на 2025'!$A$5:$H$324</definedName>
    <definedName name="Z_AAC4B5AB_1913_4D9C_A1FF_BD9345E009EB_.wvu.FilterData" localSheetId="0" hidden="1">'на 2025'!$A$5:$E$120</definedName>
    <definedName name="Z_AB20AEF7_931C_411F_91E6_F461408B5AE6_.wvu.FilterData" localSheetId="0" hidden="1">'на 2025'!$A$5:$H$324</definedName>
    <definedName name="Z_AB31A45A_63C5_43F9_A3D0_D56249C55246_.wvu.FilterData" localSheetId="0" hidden="1">'на 2025'!$A$5:$H$324</definedName>
    <definedName name="Z_AB6F92E9_DF9D_4C91_986B_A24ACE20A074_.wvu.FilterData" localSheetId="0" hidden="1">'на 2025'!$A$5:$H$324</definedName>
    <definedName name="Z_ABA75302_0F6D_4886_9D81_1818E8870CAA_.wvu.FilterData" localSheetId="0" hidden="1">'на 2025'!$A$2:$H$83</definedName>
    <definedName name="Z_ABAF42E6_6CD6_46B1_A0C6_0099C207BC1C_.wvu.FilterData" localSheetId="0" hidden="1">'на 2025'!$A$5:$H$324</definedName>
    <definedName name="Z_ABF07E15_3FB5_46FA_8B18_72FA32E3F1DA_.wvu.FilterData" localSheetId="0" hidden="1">'на 2025'!$A$5:$H$324</definedName>
    <definedName name="Z_AC33E3D4_2F38_4ED9_9F01_0B7B0C902606_.wvu.FilterData" localSheetId="0" hidden="1">'на 2025'!$A$5:$H$324</definedName>
    <definedName name="Z_ACFE2E5A_B4BC_4793_B103_05F97C227772_.wvu.FilterData" localSheetId="0" hidden="1">'на 2025'!$A$5:$H$324</definedName>
    <definedName name="Z_AD079EA2_4E18_46EE_8E20_0C7923C917D2_.wvu.FilterData" localSheetId="0" hidden="1">'на 2025'!$A$5:$H$324</definedName>
    <definedName name="Z_AD5898B0_1899_4077_A04E_1C34FA0251BE_.wvu.FilterData" localSheetId="0" hidden="1">'на 2025'!$A$5:$H$324</definedName>
    <definedName name="Z_AD5FD28B_B163_4E28_9CF1_4D777A9C7F23_.wvu.FilterData" localSheetId="0" hidden="1">'на 2025'!$A$5:$H$324</definedName>
    <definedName name="Z_ADA9DB4F_5BB1_4224_8DA9_14C27A67B61C_.wvu.FilterData" localSheetId="0" hidden="1">'на 2025'!$A$5:$H$324</definedName>
    <definedName name="Z_ADC06DD5_2562_4295_B45A_51E89DBBD368_.wvu.FilterData" localSheetId="0" hidden="1">'на 2025'!$A$5:$H$324</definedName>
    <definedName name="Z_ADC07B81_DE66_492B_BBA5_997218302AD2_.wvu.FilterData" localSheetId="0" hidden="1">'на 2025'!$A$5:$H$324</definedName>
    <definedName name="Z_ADCA6102_5F4A_4E9A_9FA6_3620727B1711_.wvu.FilterData" localSheetId="0" hidden="1">'на 2025'!$A$5:$H$324</definedName>
    <definedName name="Z_ADE318A0_9CB5_431A_AF2B_D561B19631D9_.wvu.FilterData" localSheetId="0" hidden="1">'на 2025'!$A$5:$H$324</definedName>
    <definedName name="Z_ADEB3242_7660_4E37_BB66_F38B3721740A_.wvu.FilterData" localSheetId="0" hidden="1">'на 2025'!$A$5:$H$324</definedName>
    <definedName name="Z_ADF53E9B_9172_4E3F_AC45_4FF59160C1DB_.wvu.FilterData" localSheetId="0" hidden="1">'на 2025'!$A$5:$H$324</definedName>
    <definedName name="Z_AE10157D_AA82_450B_AADF_23D0A6A15F12_.wvu.FilterData" localSheetId="0" hidden="1">'на 2025'!$A$5:$H$324</definedName>
    <definedName name="Z_AE756036_9884_4A27_BC3D_80FA79A1443A_.wvu.FilterData" localSheetId="0" hidden="1">'на 2025'!$A$5:$H$324</definedName>
    <definedName name="Z_AE89DEB9_6F33_4C9D_9819_9D883A7AB3DB_.wvu.FilterData" localSheetId="0" hidden="1">'на 2025'!$A$5:$H$324</definedName>
    <definedName name="Z_AEB68FDB_733B_4E71_B527_DB78F63BA639_.wvu.FilterData" localSheetId="0" hidden="1">'на 2025'!$A$5:$H$324</definedName>
    <definedName name="Z_AED2ABF5_9707_4CFB_B8F8_DA241FA03270_.wvu.FilterData" localSheetId="0" hidden="1">'на 2025'!$A$5:$H$324</definedName>
    <definedName name="Z_AF01D870_77CB_46A2_A95B_3A27FF42EAA8_.wvu.FilterData" localSheetId="0" hidden="1">'на 2025'!$A$5:$E$120</definedName>
    <definedName name="Z_AF1AEFF5_9892_4FCB_BD3E_6CF1CEE1B71B_.wvu.FilterData" localSheetId="0" hidden="1">'на 2025'!$A$5:$H$324</definedName>
    <definedName name="Z_AF4D94A7_871B_4DAF_A524_EFBD1A653B6B_.wvu.FilterData" localSheetId="0" hidden="1">'на 2025'!$A$5:$H$324</definedName>
    <definedName name="Z_AF52B61E_FDEA_47EA_AEB5_644F9593AA6A_.wvu.FilterData" localSheetId="0" hidden="1">'на 2025'!$A$5:$H$324</definedName>
    <definedName name="Z_AF578863_5150_4761_94CC_531A4DF22DCE_.wvu.FilterData" localSheetId="0" hidden="1">'на 2025'!$A$5:$H$324</definedName>
    <definedName name="Z_AF5A4C14_51B2_4FAB_A1D5_7A115E23761D_.wvu.FilterData" localSheetId="0" hidden="1">'на 2025'!$A$5:$H$324</definedName>
    <definedName name="Z_AF672D94_5191_4C99_85DB_150D3B5D15E5_.wvu.FilterData" localSheetId="0" hidden="1">'на 2025'!$A$5:$H$324</definedName>
    <definedName name="Z_AF8A10EB_12F8_42BB_A217_4D3CF9334ECF_.wvu.FilterData" localSheetId="0" hidden="1">'на 2025'!$A$5:$H$324</definedName>
    <definedName name="Z_AFA81EB9_2671_4E2A_8E75_7C4A62B9444A_.wvu.FilterData" localSheetId="0" hidden="1">'на 2025'!$A$5:$H$324</definedName>
    <definedName name="Z_AFA87ECE_BB38_4D90_AF74_C6303A208C10_.wvu.FilterData" localSheetId="0" hidden="1">'на 2025'!$A$5:$H$324</definedName>
    <definedName name="Z_AFABF6AA_2F6E_48B0_98F8_213EA30990B1_.wvu.FilterData" localSheetId="0" hidden="1">'на 2025'!$A$5:$H$324</definedName>
    <definedName name="Z_AFC26506_1EE1_430F_B247_3257CE41958A_.wvu.FilterData" localSheetId="0" hidden="1">'на 2025'!$A$5:$H$324</definedName>
    <definedName name="Z_B00B4D71_156E_4DD9_93CC_1F392CBA035F_.wvu.FilterData" localSheetId="0" hidden="1">'на 2025'!$A$5:$H$324</definedName>
    <definedName name="Z_B0A09DA5_3296_4211_80A1_7074015CC8EE_.wvu.FilterData" localSheetId="0" hidden="1">'на 2025'!$A$5:$H$324</definedName>
    <definedName name="Z_B0B61858_D248_4F0B_95EB_A53482FBF19B_.wvu.FilterData" localSheetId="0" hidden="1">'на 2025'!$A$5:$H$324</definedName>
    <definedName name="Z_B0BB7BD4_E507_4D19_A9BF_6595068A89B5_.wvu.FilterData" localSheetId="0" hidden="1">'на 2025'!$A$5:$H$324</definedName>
    <definedName name="Z_B0E0BA3C_DE22_4F32_91F8_7EFC47C05F3D_.wvu.FilterData" localSheetId="0" hidden="1">'на 2025'!$A$5:$H$324</definedName>
    <definedName name="Z_B0EB3ADC_D11C_49F0_9082_61596A6AECD2_.wvu.FilterData" localSheetId="0" hidden="1">'на 2025'!$A$5:$H$324</definedName>
    <definedName name="Z_B1092B1A_E83D_4B5A_8305_1FA97EA37480_.wvu.FilterData" localSheetId="0" hidden="1">'на 2025'!$A$5:$H$324</definedName>
    <definedName name="Z_B116361E_7ED4_4599_8694_C495BD23B202_.wvu.FilterData" localSheetId="0" hidden="1">'на 2025'!$A$5:$H$324</definedName>
    <definedName name="Z_B128763D_80F0_47B0_A951_7CE59556729E_.wvu.Cols" localSheetId="0" hidden="1">'на 2025'!#REF!</definedName>
    <definedName name="Z_B128763D_80F0_47B0_A951_7CE59556729E_.wvu.FilterData" localSheetId="0" hidden="1">'на 2025'!$A$5:$H$324</definedName>
    <definedName name="Z_B128763D_80F0_47B0_A951_7CE59556729E_.wvu.PrintArea" localSheetId="0" hidden="1">'на 2025'!$A$1:$H$123</definedName>
    <definedName name="Z_B128763D_80F0_47B0_A951_7CE59556729E_.wvu.PrintTitles" localSheetId="0" hidden="1">'на 2025'!$4:$5</definedName>
    <definedName name="Z_B1378FA2_C7F2_4FA5_BEB6_CCDDC18D3830_.wvu.FilterData" localSheetId="0" hidden="1">'на 2025'!$A$5:$H$324</definedName>
    <definedName name="Z_B180D137_9F25_4AD4_9057_37928F1867A8_.wvu.FilterData" localSheetId="0" hidden="1">'на 2025'!$A$5:$E$120</definedName>
    <definedName name="Z_B1FA2CF0_321B_4787_93E8_EB6D5C78D6B5_.wvu.FilterData" localSheetId="0" hidden="1">'на 2025'!$A$5:$H$324</definedName>
    <definedName name="Z_B246A3A0_6AE0_4610_AE7A_F7490C26DBCA_.wvu.FilterData" localSheetId="0" hidden="1">'на 2025'!$A$5:$H$324</definedName>
    <definedName name="Z_B29CC05F_A051_4D5E_AA04_7123811DC381_.wvu.FilterData" localSheetId="0" hidden="1">'на 2025'!$A$5:$H$324</definedName>
    <definedName name="Z_B2C2530A_B98E_4F24_AE19_86FE9357633B_.wvu.FilterData" localSheetId="0" hidden="1">'на 2025'!$A$5:$H$324</definedName>
    <definedName name="Z_B2D38EAC_E767_43A7_B7A2_621639FE347D_.wvu.FilterData" localSheetId="0" hidden="1">'на 2025'!$A$5:$E$120</definedName>
    <definedName name="Z_B2E9D1B9_C3FE_4F75_89F4_46F3E34C24E4_.wvu.FilterData" localSheetId="0" hidden="1">'на 2025'!$A$5:$H$324</definedName>
    <definedName name="Z_B2EB250A_4100_4D3B_871E_E2B7295D9402_.wvu.FilterData" localSheetId="0" hidden="1">'на 2025'!$A$5:$H$324</definedName>
    <definedName name="Z_B30FEF93_CDBE_4AC5_9298_7B65E13C3F79_.wvu.FilterData" localSheetId="0" hidden="1">'на 2025'!$A$5:$H$324</definedName>
    <definedName name="Z_B3114865_FFF9_40B7_B9E6_C3642102DCF9_.wvu.FilterData" localSheetId="0" hidden="1">'на 2025'!$A$5:$H$324</definedName>
    <definedName name="Z_B3339176_D3D0_4D7A_8AAB_C0B71F942A93_.wvu.FilterData" localSheetId="0" hidden="1">'на 2025'!$A$5:$E$120</definedName>
    <definedName name="Z_B341E668_5BE1_4910_987D_E649B8EFA420_.wvu.FilterData" localSheetId="0" hidden="1">'на 2025'!$A$5:$H$324</definedName>
    <definedName name="Z_B350A9CC_C225_45B2_AEE1_E6A61C6949F5_.wvu.FilterData" localSheetId="0" hidden="1">'на 2025'!$A$5:$H$324</definedName>
    <definedName name="Z_B3600A72_2219_4522_9D71_3438906DADEB_.wvu.FilterData" localSheetId="0" hidden="1">'на 2025'!$A$5:$H$324</definedName>
    <definedName name="Z_B3655F0F_A78B_43E5_BFD5_814C66A7690F_.wvu.FilterData" localSheetId="0" hidden="1">'на 2025'!$A$5:$H$324</definedName>
    <definedName name="Z_B37154B6_7225_4CD5_B905_C412730B8738_.wvu.FilterData" localSheetId="0" hidden="1">'на 2025'!$A$5:$H$324</definedName>
    <definedName name="Z_B43684F8_ECE6_4404_BE6F_C546920CF795_.wvu.FilterData" localSheetId="0" hidden="1">'на 2025'!$A$5:$H$324</definedName>
    <definedName name="Z_B459A111_65F4_4BEC_AA64_C4CAF6ED354C_.wvu.FilterData" localSheetId="0" hidden="1">'на 2025'!$A$5:$H$324</definedName>
    <definedName name="Z_B45FAC42_679D_43AB_B511_9E5492CAC2DB_.wvu.FilterData" localSheetId="0" hidden="1">'на 2025'!$A$5:$E$120</definedName>
    <definedName name="Z_B4664012_8EB1_41B8_9463_1B5D10BC7A8B_.wvu.FilterData" localSheetId="0" hidden="1">'на 2025'!$A$5:$H$324</definedName>
    <definedName name="Z_B47A0A9E_665F_4B62_A9A6_650B391D5D49_.wvu.FilterData" localSheetId="0" hidden="1">'на 2025'!$A$5:$H$324</definedName>
    <definedName name="Z_B499C08D_A2E7_417F_A9B7_BFCE2B66534F_.wvu.FilterData" localSheetId="0" hidden="1">'на 2025'!$A$5:$H$324</definedName>
    <definedName name="Z_B4E448FF_1059_48E0_93CC_976057024FF4_.wvu.FilterData" localSheetId="0" hidden="1">'на 2025'!$A$5:$H$324</definedName>
    <definedName name="Z_B509A51A_98E0_4D86_A1E4_A5AB9AE9E52F_.wvu.FilterData" localSheetId="0" hidden="1">'на 2025'!$A$5:$H$324</definedName>
    <definedName name="Z_B537FA65_2A89_48F5_A855_62E73EDF1095_.wvu.FilterData" localSheetId="0" hidden="1">'на 2025'!$A$5:$H$324</definedName>
    <definedName name="Z_B543C7D0_E350_4DA4_A835_ADCB64A4D66D_.wvu.FilterData" localSheetId="0" hidden="1">'на 2025'!$A$5:$H$324</definedName>
    <definedName name="Z_B5533D56_E1AE_4DE7_8436_EF9CA55A4943_.wvu.FilterData" localSheetId="0" hidden="1">'на 2025'!$A$5:$H$324</definedName>
    <definedName name="Z_B56BEF44_39DC_4F5B_A5E5_157C237832AF_.wvu.FilterData" localSheetId="0" hidden="1">'на 2025'!$A$5:$E$120</definedName>
    <definedName name="Z_B575149D_1AE3_4570_9C6E_DBCC60810C82_.wvu.FilterData" localSheetId="0" hidden="1">'на 2025'!$A$5:$H$324</definedName>
    <definedName name="Z_B586CF28_678F_482F_92B6_D9FFDF9A8E89_.wvu.FilterData" localSheetId="0" hidden="1">'на 2025'!$A$5:$H$324</definedName>
    <definedName name="Z_B587D026_2AF5_4CC2_A53E_B9529D16ECE2_.wvu.FilterData" localSheetId="0" hidden="1">'на 2025'!$A$5:$H$324</definedName>
    <definedName name="Z_B5A6FE62_B66C_45B1_AF17_B7686B0B3A3F_.wvu.FilterData" localSheetId="0" hidden="1">'на 2025'!$A$5:$H$324</definedName>
    <definedName name="Z_B603D180_E09A_4B9C_810F_9423EBA4A0EA_.wvu.FilterData" localSheetId="0" hidden="1">'на 2025'!$A$5:$H$324</definedName>
    <definedName name="Z_B6077AD6_25A6_43DC_B95C_4B7FBCD7CC01_.wvu.FilterData" localSheetId="0" hidden="1">'на 2025'!$A$5:$H$324</definedName>
    <definedName name="Z_B612E446_4A36_4FFA_9AC9_A646BBECE898_.wvu.FilterData" localSheetId="0" hidden="1">'на 2025'!$A$5:$H$324</definedName>
    <definedName name="Z_B65F4048_AA12_469D_8B96_24BB5913119D_.wvu.FilterData" localSheetId="0" hidden="1">'на 2025'!$A$5:$H$324</definedName>
    <definedName name="Z_B666AFF1_6658_457A_A768_4BF1349F009A_.wvu.FilterData" localSheetId="0" hidden="1">'на 2025'!$A$5:$H$324</definedName>
    <definedName name="Z_B66BBCBF_067E_42C7_BE6C_6415AFB60A65_.wvu.FilterData" localSheetId="0" hidden="1">'на 2025'!$A$5:$H$324</definedName>
    <definedName name="Z_B6905262_5697_4A34_A943_B6A051B86476_.wvu.FilterData" localSheetId="0" hidden="1">'на 2025'!$A$5:$H$324</definedName>
    <definedName name="Z_B698776A_6A96_445D_9813_F5440DD90495_.wvu.FilterData" localSheetId="0" hidden="1">'на 2025'!$A$5:$H$324</definedName>
    <definedName name="Z_B6BED520_C499_423E_A642_B3FCFF90AED9_.wvu.FilterData" localSheetId="0" hidden="1">'на 2025'!$A$5:$H$324</definedName>
    <definedName name="Z_B6D72401_10F2_4D08_9A2D_EC1E2043D946_.wvu.FilterData" localSheetId="0" hidden="1">'на 2025'!$A$5:$H$324</definedName>
    <definedName name="Z_B6D87B20_8796_430F_902C_37124EB58769_.wvu.FilterData" localSheetId="0" hidden="1">'на 2025'!$A$5:$H$324</definedName>
    <definedName name="Z_B6DEF2CB_898F_470A_9CB1_5612CE197E85_.wvu.FilterData" localSheetId="0" hidden="1">'на 2025'!$A$5:$H$324</definedName>
    <definedName name="Z_B6F11AB1_40C8_4880_BE42_1C35664CF325_.wvu.FilterData" localSheetId="0" hidden="1">'на 2025'!$A$5:$H$324</definedName>
    <definedName name="Z_B703C2AF_25A1_4BCF_8C69_FAD8EF9300BB_.wvu.FilterData" localSheetId="0" hidden="1">'на 2025'!$A$5:$H$324</definedName>
    <definedName name="Z_B721F8C2_99B0_4335_BADD_A35948C552CA_.wvu.FilterData" localSheetId="0" hidden="1">'на 2025'!$A$5:$H$324</definedName>
    <definedName name="Z_B736B334_F8CF_4A1D_A747_B2B8CF3F3731_.wvu.FilterData" localSheetId="0" hidden="1">'на 2025'!$A$5:$H$324</definedName>
    <definedName name="Z_B7A22467_168B_475A_AC6B_F744F4990F6A_.wvu.FilterData" localSheetId="0" hidden="1">'на 2025'!$A$5:$H$324</definedName>
    <definedName name="Z_B7A4DC29_6CA3_48BD_BD2B_5EA61D250392_.wvu.FilterData" localSheetId="0" hidden="1">'на 2025'!$A$5:$E$120</definedName>
    <definedName name="Z_B7AA87B6_FA60_4A3A_B9B3_E470B82E05DB_.wvu.FilterData" localSheetId="0" hidden="1">'на 2025'!$A$5:$H$324</definedName>
    <definedName name="Z_B7C9BFF2_E3A7_46F0_810B_695A2A781BB5_.wvu.FilterData" localSheetId="0" hidden="1">'на 2025'!$A$5:$H$324</definedName>
    <definedName name="Z_B7D9DE91_6329_4AB9_BB45_131E306E53B9_.wvu.FilterData" localSheetId="0" hidden="1">'на 2025'!$A$5:$H$324</definedName>
    <definedName name="Z_B7F67755_3086_43A6_86E7_370F80E61BD0_.wvu.FilterData" localSheetId="0" hidden="1">'на 2025'!$A$5:$E$120</definedName>
    <definedName name="Z_B8283716_285A_45D5_8283_DCA7A3C9CFC7_.wvu.FilterData" localSheetId="0" hidden="1">'на 2025'!$A$5:$H$324</definedName>
    <definedName name="Z_B858041A_E0C9_4C5A_A736_A0DA4684B712_.wvu.FilterData" localSheetId="0" hidden="1">'на 2025'!$A$5:$H$324</definedName>
    <definedName name="Z_B88DEA47_DC50_452B_A428_57311C34DA8D_.wvu.FilterData" localSheetId="0" hidden="1">'на 2025'!$A$5:$H$324</definedName>
    <definedName name="Z_B898A439_2A40_408A_B02D_FB1508A09127_.wvu.FilterData" localSheetId="0" hidden="1">'на 2025'!$A$5:$H$324</definedName>
    <definedName name="Z_B8A45854_EBFF_49DF_A473_1D4385A7C5CE_.wvu.FilterData" localSheetId="0" hidden="1">'на 2025'!$A$5:$H$324</definedName>
    <definedName name="Z_B8D93461_115C_44C0_8FCB_7D09A8341C96_.wvu.FilterData" localSheetId="0" hidden="1">'на 2025'!$A$5:$H$324</definedName>
    <definedName name="Z_B8EDA240_D337_4165_927F_4408D011F4B1_.wvu.FilterData" localSheetId="0" hidden="1">'на 2025'!$A$5:$H$324</definedName>
    <definedName name="Z_B908EE8E_4AFB_4152_A270_8C591D48DDA3_.wvu.FilterData" localSheetId="0" hidden="1">'на 2025'!$A$5:$H$324</definedName>
    <definedName name="Z_B91BEDAF_4032_4CF8_A105_EDDE5D66D815_.wvu.FilterData" localSheetId="0" hidden="1">'на 2025'!$A$5:$H$324</definedName>
    <definedName name="Z_B94999B0_3597_431C_9F36_97A338C842BB_.wvu.FilterData" localSheetId="0" hidden="1">'на 2025'!$A$5:$H$324</definedName>
    <definedName name="Z_B95E14EF_521C_4FC0_A5B5_C501D6B5DE94_.wvu.FilterData" localSheetId="0" hidden="1">'на 2025'!$A$5:$H$324</definedName>
    <definedName name="Z_B9A29D57_1D84_4BB4_A72C_EF14D2D8DD4E_.wvu.FilterData" localSheetId="0" hidden="1">'на 2025'!$A$5:$H$324</definedName>
    <definedName name="Z_B9E4A290_7C7B_4FC4_B3B5_77FC903959FC_.wvu.FilterData" localSheetId="0" hidden="1">'на 2025'!$A$5:$H$324</definedName>
    <definedName name="Z_B9FDB936_DEDC_405B_AC55_3262523808BE_.wvu.FilterData" localSheetId="0" hidden="1">'на 2025'!$A$5:$H$324</definedName>
    <definedName name="Z_BA24097B_2D5B_4D80_B593_A087A6D3938E_.wvu.FilterData" localSheetId="0" hidden="1">'на 2025'!$A$5:$H$324</definedName>
    <definedName name="Z_BA3AFA30_F6D5_4493_984A_74229D7E647F_.wvu.FilterData" localSheetId="0" hidden="1">'на 2025'!$A$5:$H$324</definedName>
    <definedName name="Z_BAB4825B_2E54_4A6C_A72D_1F8E7B4FEFFB_.wvu.FilterData" localSheetId="0" hidden="1">'на 2025'!$A$5:$H$324</definedName>
    <definedName name="Z_BAB496C7_F068_462D_B45E_C1CA5D288ECB_.wvu.FilterData" localSheetId="0" hidden="1">'на 2025'!$A$5:$H$324</definedName>
    <definedName name="Z_BAE7952F_BC73_41FD_A14D_A9A85DFDEF2F_.wvu.FilterData" localSheetId="0" hidden="1">'на 2025'!$A$5:$H$324</definedName>
    <definedName name="Z_BAFB3A8F_5ACD_4C4A_A33C_831C754D88C0_.wvu.FilterData" localSheetId="0" hidden="1">'на 2025'!$A$5:$H$324</definedName>
    <definedName name="Z_BB12E75B_C0CD_4F27_B16D_E901B605B487_.wvu.FilterData" localSheetId="0" hidden="1">'на 2025'!$A$5:$H$324</definedName>
    <definedName name="Z_BB313732_48CA_4CE5_BCEB_2B8FBF05A4EA_.wvu.FilterData" localSheetId="0" hidden="1">'на 2025'!$A$5:$H$324</definedName>
    <definedName name="Z_BB73C391_AF2C_4D70_9E8E_42AEE02936FB_.wvu.FilterData" localSheetId="0" hidden="1">'на 2025'!$A$5:$H$324</definedName>
    <definedName name="Z_BB77D9E4_BD90_46B2_B35E_AAE53CD24BB8_.wvu.FilterData" localSheetId="0" hidden="1">'на 2025'!$A$5:$H$324</definedName>
    <definedName name="Z_BB8AF508_3D02_4D84_A6EB_5A5E5B195A63_.wvu.FilterData" localSheetId="0" hidden="1">'на 2025'!$A$5:$H$324</definedName>
    <definedName name="Z_BB985D69_17DC_480D_BAE6_22326FC5DE8D_.wvu.FilterData" localSheetId="0" hidden="1">'на 2025'!$A$5:$H$324</definedName>
    <definedName name="Z_BBDCCB0D_0755_4A32_90E5_5971E528D3D3_.wvu.FilterData" localSheetId="0" hidden="1">'на 2025'!$A$5:$H$324</definedName>
    <definedName name="Z_BBED0997_5705_4C3C_95F1_5444E893BE19_.wvu.FilterData" localSheetId="0" hidden="1">'на 2025'!$A$5:$H$324</definedName>
    <definedName name="Z_BC09D690_D177_4FC8_AE1F_8F0F0D5C6ECD_.wvu.FilterData" localSheetId="0" hidden="1">'на 2025'!$A$5:$H$324</definedName>
    <definedName name="Z_BC202F3F_4E55_462F_AFE4_24E3BB6517B3_.wvu.FilterData" localSheetId="0" hidden="1">'на 2025'!$A$5:$H$324</definedName>
    <definedName name="Z_BC3E19A9_EC88_4356_86D0_775CEF676304_.wvu.FilterData" localSheetId="0" hidden="1">'на 2025'!$A$5:$H$324</definedName>
    <definedName name="Z_BC60E000_366E_42CD_A01C_50A3635BEBCF_.wvu.FilterData" localSheetId="0" hidden="1">'на 2025'!$A$5:$H$324</definedName>
    <definedName name="Z_BC6910FC_42F8_457B_8F8D_9BC0111CE283_.wvu.FilterData" localSheetId="0" hidden="1">'на 2025'!$A$5:$H$324</definedName>
    <definedName name="Z_BC6F809F_AC47_40B9_89F0_DED73C273CA2_.wvu.FilterData" localSheetId="0" hidden="1">'на 2025'!$A$5:$H$324</definedName>
    <definedName name="Z_BCCA418B_2550_49EF_B18C_E7FF7FD4F70E_.wvu.FilterData" localSheetId="0" hidden="1">'на 2025'!$A$5:$H$324</definedName>
    <definedName name="Z_BCD07E9A_8689_4B9C_BA91_8604AE8338A3_.wvu.FilterData" localSheetId="0" hidden="1">'на 2025'!$A$5:$H$324</definedName>
    <definedName name="Z_BCE91E07_DAD2_4959_9C13_298E5E879256_.wvu.FilterData" localSheetId="0" hidden="1">'на 2025'!$A$5:$H$324</definedName>
    <definedName name="Z_BCF65237_BF57_4D05_AF7D_B308B711FA15_.wvu.FilterData" localSheetId="0" hidden="1">'на 2025'!$A$5:$H$324</definedName>
    <definedName name="Z_BD08DE99_B722_4C7F_897B_080446202D0F_.wvu.FilterData" localSheetId="0" hidden="1">'на 2025'!$A$5:$H$324</definedName>
    <definedName name="Z_BD1EB88E_B1FC_4A13_8F57_33CB71A9430D_.wvu.FilterData" localSheetId="0" hidden="1">'на 2025'!$A$5:$H$324</definedName>
    <definedName name="Z_BD43FB27_5C5A_40CF_A333_A059BA765D4E_.wvu.FilterData" localSheetId="0" hidden="1">'на 2025'!$A$5:$H$324</definedName>
    <definedName name="Z_BD690439_1CC5_4E37_A0E9_1B65A930CD21_.wvu.FilterData" localSheetId="0" hidden="1">'на 2025'!$A$5:$H$324</definedName>
    <definedName name="Z_BD707806_8F10_492F_81AE_A7900A187828_.wvu.FilterData" localSheetId="0" hidden="1">'на 2025'!$A$2:$H$83</definedName>
    <definedName name="Z_BD7FE344_F8E6_400C_ABEF_EF258B623A43_.wvu.FilterData" localSheetId="0" hidden="1">'на 2025'!$A$5:$H$324</definedName>
    <definedName name="Z_BD822A95_4AA3_4CF6_94E8_04D2B9283308_.wvu.FilterData" localSheetId="0" hidden="1">'на 2025'!$A$5:$H$324</definedName>
    <definedName name="Z_BDB74E54_0AF7_460C_8F85_9BD4716954D5_.wvu.FilterData" localSheetId="0" hidden="1">'на 2025'!$A$5:$H$324</definedName>
    <definedName name="Z_BDCE2A62_8651_410B_9F91_324570D5D309_.wvu.FilterData" localSheetId="0" hidden="1">'на 2025'!$A$5:$H$324</definedName>
    <definedName name="Z_BDD573CF_BFE0_4002_B5F7_E438A5DAD635_.wvu.FilterData" localSheetId="0" hidden="1">'на 2025'!$A$5:$H$324</definedName>
    <definedName name="Z_BE196461_219B_47D6_A250_412AE8B00920_.wvu.FilterData" localSheetId="0" hidden="1">'на 2025'!$A$5:$H$324</definedName>
    <definedName name="Z_BE34DAD4_4A0A_4E88_B75B_FC1355A3DB9B_.wvu.FilterData" localSheetId="0" hidden="1">'на 2025'!$A$5:$H$324</definedName>
    <definedName name="Z_BE39DA1B_E842_4CA3_8A19_BEFC1E05578D_.wvu.FilterData" localSheetId="0" hidden="1">'на 2025'!$A$5:$H$324</definedName>
    <definedName name="Z_BE3F7214_4B0C_40FA_B4F7_B0F38416BCEF_.wvu.FilterData" localSheetId="0" hidden="1">'на 2025'!$A$5:$H$324</definedName>
    <definedName name="Z_BE41C01B_5C79_4BA0_8F6F_0E99B8B69C13_.wvu.FilterData" localSheetId="0" hidden="1">'на 2025'!$A$5:$H$324</definedName>
    <definedName name="Z_BE442298_736F_47F5_9592_76FFCCDA59DB_.wvu.FilterData" localSheetId="0" hidden="1">'на 2025'!$A$5:$E$120</definedName>
    <definedName name="Z_BE493141_BDA3_49D9_A030_4FFD7C06A521_.wvu.FilterData" localSheetId="0" hidden="1">'на 2025'!$A$5:$H$324</definedName>
    <definedName name="Z_BE608131_820B_426D_9C60_5BF56E8A58AB_.wvu.FilterData" localSheetId="0" hidden="1">'на 2025'!$A$5:$H$324</definedName>
    <definedName name="Z_BE6B1708_951F_4834_B0E1_EB03AAA7B777_.wvu.FilterData" localSheetId="0" hidden="1">'на 2025'!$A$5:$H$324</definedName>
    <definedName name="Z_BE77BE25_FFF1_48BF_88EC_954BC4604232_.wvu.FilterData" localSheetId="0" hidden="1">'на 2025'!$A$5:$H$324</definedName>
    <definedName name="Z_BE842559_6B14_41AC_A92A_4E50A6CE8B79_.wvu.FilterData" localSheetId="0" hidden="1">'на 2025'!$A$5:$H$324</definedName>
    <definedName name="Z_BE97AC31_BFEB_4520_BC44_68B0C987C70A_.wvu.FilterData" localSheetId="0" hidden="1">'на 2025'!$A$5:$H$324</definedName>
    <definedName name="Z_BEA0FDBA_BB07_4C19_8BBD_5E57EE395C09_.wvu.FilterData" localSheetId="1" hidden="1">Лист1!$A$1:$K$85</definedName>
    <definedName name="Z_BEA0FDBA_BB07_4C19_8BBD_5E57EE395C09_.wvu.FilterData" localSheetId="0" hidden="1">'на 2025'!$A$5:$H$324</definedName>
    <definedName name="Z_BEA0FDBA_BB07_4C19_8BBD_5E57EE395C09_.wvu.PrintArea" localSheetId="0" hidden="1">'на 2025'!$A$1:$I$126</definedName>
    <definedName name="Z_BF22223F_B516_45E8_9C4B_DD4CB4CE2C48_.wvu.FilterData" localSheetId="0" hidden="1">'на 2025'!$A$5:$H$324</definedName>
    <definedName name="Z_BF2AD7C1_DE06_4BF3_8983_EA21C3BAC475_.wvu.FilterData" localSheetId="0" hidden="1">'на 2025'!$A$5:$H$324</definedName>
    <definedName name="Z_BF637C80_8201_4090_9CCD_1BDD42F55943_.wvu.FilterData" localSheetId="0" hidden="1">'на 2025'!$A$5:$H$324</definedName>
    <definedName name="Z_BF65F093_304D_44F0_BF26_E5F8F9093CF5_.wvu.FilterData" localSheetId="0" hidden="1">'на 2025'!$A$5:$H$59</definedName>
    <definedName name="Z_C02D2AC3_00AB_4B4C_8299_349FC338B994_.wvu.FilterData" localSheetId="0" hidden="1">'на 2025'!$A$5:$H$324</definedName>
    <definedName name="Z_C068A1BC_E359_4617_810B_FD9BEB808E56_.wvu.FilterData" localSheetId="0" hidden="1">'на 2025'!$A$5:$H$324</definedName>
    <definedName name="Z_C06B54EB_7783_4454_98A9_667EC52BEC0B_.wvu.FilterData" localSheetId="0" hidden="1">'на 2025'!$A$5:$H$324</definedName>
    <definedName name="Z_C06BB675_61CE_4295_98F9_52A9287C7451_.wvu.FilterData" localSheetId="0" hidden="1">'на 2025'!$A$5:$H$324</definedName>
    <definedName name="Z_C0E14968_138D_48A2_9D67_80D62DD131B4_.wvu.FilterData" localSheetId="0" hidden="1">'на 2025'!$A$5:$H$324</definedName>
    <definedName name="Z_C0ED18A2_48B4_4C82_979B_4B80DB79BC08_.wvu.FilterData" localSheetId="0" hidden="1">'на 2025'!$A$5:$H$324</definedName>
    <definedName name="Z_C106F923_AD55_472E_86A3_2C4C13F084E8_.wvu.FilterData" localSheetId="0" hidden="1">'на 2025'!$A$5:$H$324</definedName>
    <definedName name="Z_C140C6EF_B272_4886_8555_3A3DB8A6C4A0_.wvu.FilterData" localSheetId="0" hidden="1">'на 2025'!$A$5:$H$324</definedName>
    <definedName name="Z_C14C28B9_3A8B_4F55_AC1E_B6D3DA6398D5_.wvu.FilterData" localSheetId="0" hidden="1">'на 2025'!$A$5:$H$324</definedName>
    <definedName name="Z_C23A6852_0C57_4F42_973D_B4F06834E4D3_.wvu.FilterData" localSheetId="0" hidden="1">'на 2025'!$A$5:$H$324</definedName>
    <definedName name="Z_C26898B8_2A24_453B_9B20_504D56309465_.wvu.FilterData" localSheetId="0" hidden="1">'на 2025'!$A$5:$H$324</definedName>
    <definedName name="Z_C276A679_E43E_444B_B0E9_B307A301A03A_.wvu.FilterData" localSheetId="0" hidden="1">'на 2025'!$A$5:$H$324</definedName>
    <definedName name="Z_C27BA0A8_746D_45AD_B889_823A6BAE07E3_.wvu.FilterData" localSheetId="0" hidden="1">'на 2025'!$A$5:$H$324</definedName>
    <definedName name="Z_C2CB459F_7FD6_4B1B_96BE_4FB4C3354701_.wvu.FilterData" localSheetId="0" hidden="1">'на 2025'!$A$5:$H$324</definedName>
    <definedName name="Z_C2E7FF11_4F7B_4EA9_AD45_A8385AC4BC24_.wvu.FilterData" localSheetId="0" hidden="1">'на 2025'!$A$5:$E$120</definedName>
    <definedName name="Z_C2EFA1FD_449D_47F2_B7E9_2EBC23C15369_.wvu.FilterData" localSheetId="0" hidden="1">'на 2025'!$A$5:$H$324</definedName>
    <definedName name="Z_C35C56D1_B129_4866_84BA_2C2957BC8254_.wvu.FilterData" localSheetId="0" hidden="1">'на 2025'!$A$5:$H$324</definedName>
    <definedName name="Z_C3D34B5D_6799_4BD9_87E7_BF5B8221D94B_.wvu.FilterData" localSheetId="0" hidden="1">'на 2025'!$A$5:$H$324</definedName>
    <definedName name="Z_C3E7B974_7E68_49C9_8A66_DEBBC3D71CB8_.wvu.FilterData" localSheetId="0" hidden="1">'на 2025'!$A$5:$E$120</definedName>
    <definedName name="Z_C3E97E4D_03A9_422E_8E65_116E90E7DE0A_.wvu.FilterData" localSheetId="0" hidden="1">'на 2025'!$A$5:$H$324</definedName>
    <definedName name="Z_C3F3D860_2F1A_4C32_B400_B583CD37FF65_.wvu.FilterData" localSheetId="0" hidden="1">'на 2025'!$A$5:$H$324</definedName>
    <definedName name="Z_C41AC6AA_1915_4D86_9A0C_F50D2748B7D5_.wvu.FilterData" localSheetId="0" hidden="1">'на 2025'!$A$5:$H$324</definedName>
    <definedName name="Z_C4456EF4_CF59_4991_B229_6153353D7E80_.wvu.FilterData" localSheetId="0" hidden="1">'на 2025'!$A$5:$H$324</definedName>
    <definedName name="Z_C46A80BC_35BE_4308_9B99_85AB4A130AD8_.wvu.FilterData" localSheetId="0" hidden="1">'на 2025'!$A$5:$H$324</definedName>
    <definedName name="Z_C47D5376_4107_461D_B353_0F0CCA5A27B8_.wvu.FilterData" localSheetId="0" hidden="1">'на 2025'!$A$5:$E$120</definedName>
    <definedName name="Z_C4A81194_E272_4927_9E06_D47C43E50753_.wvu.FilterData" localSheetId="0" hidden="1">'на 2025'!$A$5:$H$324</definedName>
    <definedName name="Z_C4E388F3_F33E_45AF_8E75_3BD450853C20_.wvu.FilterData" localSheetId="0" hidden="1">'на 2025'!$A$5:$H$324</definedName>
    <definedName name="Z_C5295FD2_980F_441E_9ED7_BA1FBBB9CF54_.wvu.FilterData" localSheetId="0" hidden="1">'на 2025'!$A$5:$H$324</definedName>
    <definedName name="Z_C55D9313_9108_41CA_AD0E_FE2F7292C638_.wvu.FilterData" localSheetId="0" hidden="1">'на 2025'!$A$5:$E$120</definedName>
    <definedName name="Z_C5742C05_5023_4D3B_BBAB_679EC7F61467_.wvu.FilterData" localSheetId="0" hidden="1">'на 2025'!$A$5:$H$324</definedName>
    <definedName name="Z_C5A38A18_427F_40C3_A14B_55DA8E81FB09_.wvu.FilterData" localSheetId="0" hidden="1">'на 2025'!$A$5:$H$324</definedName>
    <definedName name="Z_C5D84F85_3611_4C2A_903D_ECFF3A3DA3D9_.wvu.FilterData" localSheetId="0" hidden="1">'на 2025'!$A$5:$E$120</definedName>
    <definedName name="Z_C627E3EC_6099_4D8D_A0AF_EA2CA6FD9128_.wvu.FilterData" localSheetId="0" hidden="1">'на 2025'!$A$5:$H$324</definedName>
    <definedName name="Z_C636DE0B_BC5D_45AA_89BD_B628CA1FE119_.wvu.FilterData" localSheetId="0" hidden="1">'на 2025'!$A$5:$H$324</definedName>
    <definedName name="Z_C64B304D_8D18_4BBF_B3F7_BCB025A35D1F_.wvu.FilterData" localSheetId="0" hidden="1">'на 2025'!$A$5:$H$324</definedName>
    <definedName name="Z_C70C85CF_5ADB_4631_87C7_BA23E9BE3196_.wvu.FilterData" localSheetId="0" hidden="1">'на 2025'!$A$5:$H$324</definedName>
    <definedName name="Z_C70E2433_F0E2_43A6_B551_F2BC2A19BB67_.wvu.FilterData" localSheetId="0" hidden="1">'на 2025'!$A$5:$H$324</definedName>
    <definedName name="Z_C724E918_D9E1_49FD_BF22_DDB90B7F8E3F_.wvu.FilterData" localSheetId="0" hidden="1">'на 2025'!$A$5:$H$324</definedName>
    <definedName name="Z_C74598AC_1D4B_466D_8455_294C1A2E69BB_.wvu.FilterData" localSheetId="0" hidden="1">'на 2025'!$A$5:$E$120</definedName>
    <definedName name="Z_C745CD1F_9AA3_43D8_A7DA_ABDAF8508B62_.wvu.FilterData" localSheetId="0" hidden="1">'на 2025'!$A$5:$H$324</definedName>
    <definedName name="Z_C7753AEA_8589_448F_8097_BFDEC475C7EB_.wvu.FilterData" localSheetId="0" hidden="1">'на 2025'!$A$5:$H$324</definedName>
    <definedName name="Z_C77795A2_6414_4CC8_AA0C_59805D660811_.wvu.FilterData" localSheetId="0" hidden="1">'на 2025'!$A$5:$H$324</definedName>
    <definedName name="Z_C79A79F7_9412_4E32_AED8_B3E5CEF3BF05_.wvu.FilterData" localSheetId="0" hidden="1">'на 2025'!$A$5:$H$324</definedName>
    <definedName name="Z_C7B45388_19BF_40B6_BABC_45E74244A2D0_.wvu.FilterData" localSheetId="0" hidden="1">'на 2025'!$A$5:$H$324</definedName>
    <definedName name="Z_C7BE5FDB_BA5F_4FAB_A0AE_25AE932FDC80_.wvu.FilterData" localSheetId="0" hidden="1">'на 2025'!$A$5:$H$324</definedName>
    <definedName name="Z_C7C4513B_A5A7_400E_B605_47E97C94E5D3_.wvu.FilterData" localSheetId="0" hidden="1">'на 2025'!$A$5:$H$324</definedName>
    <definedName name="Z_C7C64E17_05B7_45D2_8C2E_DC9F64D44430_.wvu.FilterData" localSheetId="0" hidden="1">'на 2025'!$A$5:$H$324</definedName>
    <definedName name="Z_C7DB809B_EB90_4CA8_929B_8A5AA3E83B84_.wvu.FilterData" localSheetId="0" hidden="1">'на 2025'!$A$5:$H$324</definedName>
    <definedName name="Z_C7E20E3E_9EFC_468B_B8E7_8CC7B0A619FB_.wvu.FilterData" localSheetId="0" hidden="1">'на 2025'!$A$5:$H$324</definedName>
    <definedName name="Z_C84F2BDE_C59B_4946_9050_3D804EB14464_.wvu.FilterData" localSheetId="0" hidden="1">'на 2025'!$A$5:$H$324</definedName>
    <definedName name="Z_C8544891_FA2D_4348_8F5A_3864908C96CE_.wvu.FilterData" localSheetId="0" hidden="1">'на 2025'!$A$5:$H$324</definedName>
    <definedName name="Z_C8579552_11B1_4140_9659_E1DA02EF9DD1_.wvu.FilterData" localSheetId="0" hidden="1">'на 2025'!$A$5:$H$324</definedName>
    <definedName name="Z_C8B7C7CD_D009_4B76_94B5_71B66354E25C_.wvu.FilterData" localSheetId="0" hidden="1">'на 2025'!$A$5:$H$324</definedName>
    <definedName name="Z_C8C7D91A_0101_429D_A7C4_25C2A366909A_.wvu.Cols" localSheetId="0" hidden="1">'на 2025'!#REF!,'на 2025'!#REF!</definedName>
    <definedName name="Z_C8C7D91A_0101_429D_A7C4_25C2A366909A_.wvu.FilterData" localSheetId="0" hidden="1">'на 2025'!$A$5:$H$59</definedName>
    <definedName name="Z_C8C7D91A_0101_429D_A7C4_25C2A366909A_.wvu.Rows" localSheetId="0" hidden="1">'на 2025'!#REF!,'на 2025'!#REF!,'на 2025'!#REF!,'на 2025'!#REF!,'на 2025'!#REF!,'на 2025'!#REF!,'на 2025'!#REF!,'на 2025'!#REF!,'на 2025'!#REF!,'на 2025'!#REF!</definedName>
    <definedName name="Z_C8FB5055_5D29_4CCE_A74B_A7C8F8D2C26C_.wvu.FilterData" localSheetId="0" hidden="1">'на 2025'!$A$5:$H$324</definedName>
    <definedName name="Z_C8FF8D09_DF5A_4EFB_8CB1_310C7A1EBCB9_.wvu.FilterData" localSheetId="0" hidden="1">'на 2025'!$A$5:$H$324</definedName>
    <definedName name="Z_C9081176_529C_43E8_8E20_8AC24E7C2D35_.wvu.FilterData" localSheetId="0" hidden="1">'на 2025'!$A$5:$H$324</definedName>
    <definedName name="Z_C90F2B0C_14E5_4304_8143_D1EFE4D1F10F_.wvu.FilterData" localSheetId="0" hidden="1">'на 2025'!$A$5:$H$324</definedName>
    <definedName name="Z_C92DFED3_0457_4ADD_A0DC_DCDA692FFBED_.wvu.FilterData" localSheetId="0" hidden="1">'на 2025'!$A$5:$H$324</definedName>
    <definedName name="Z_C9339390_6849_4952_8898_4133E1235E89_.wvu.FilterData" localSheetId="0" hidden="1">'на 2025'!$A$5:$H$324</definedName>
    <definedName name="Z_C94FB5D5_E515_4327_B4DC_AC3D7C1A6363_.wvu.FilterData" localSheetId="0" hidden="1">'на 2025'!$A$5:$H$324</definedName>
    <definedName name="Z_C97ACF3E_ACD3_4C9D_94FA_EA6F3D46505E_.wvu.FilterData" localSheetId="0" hidden="1">'на 2025'!$A$5:$H$324</definedName>
    <definedName name="Z_C98B4A4E_FC1F_45B3_ABB0_7DC9BD4B8057_.wvu.FilterData" localSheetId="0" hidden="1">'на 2025'!$A$5:$E$120</definedName>
    <definedName name="Z_C9A5AE8B_0A38_4D54_B36F_AFD2A577F3EF_.wvu.FilterData" localSheetId="0" hidden="1">'на 2025'!$A$5:$H$324</definedName>
    <definedName name="Z_CA381BF3_4D89_40C7_A449_F868E7227C70_.wvu.FilterData" localSheetId="0" hidden="1">'на 2025'!$A$5:$H$324</definedName>
    <definedName name="Z_CA384592_0CFD_4322_A4EB_34EC04693944_.wvu.FilterData" localSheetId="1" hidden="1">Лист1!$A$1:$K$85</definedName>
    <definedName name="Z_CA384592_0CFD_4322_A4EB_34EC04693944_.wvu.FilterData" localSheetId="0" hidden="1">'на 2025'!$A$5:$H$324</definedName>
    <definedName name="Z_CA384592_0CFD_4322_A4EB_34EC04693944_.wvu.PrintArea" localSheetId="0" hidden="1">'на 2025'!$A$1:$H$123</definedName>
    <definedName name="Z_CA384592_0CFD_4322_A4EB_34EC04693944_.wvu.PrintTitles" localSheetId="0" hidden="1">'на 2025'!$4:$5</definedName>
    <definedName name="Z_CA6E86D7_13E8_496D_96EC_3DCAFF5604FA_.wvu.FilterData" localSheetId="0" hidden="1">'на 2025'!$A$5:$H$324</definedName>
    <definedName name="Z_CAABA8F8_73A9_4D5F_A949_7D5636830179_.wvu.FilterData" localSheetId="0" hidden="1">'на 2025'!$A$5:$H$324</definedName>
    <definedName name="Z_CAAD7F8A_A328_4C0A_9ECF_2AD83A08D699_.wvu.FilterData" localSheetId="0" hidden="1">'на 2025'!$A$5:$E$120</definedName>
    <definedName name="Z_CAB25188_29A8_4243_8568_3B36886E0E5F_.wvu.FilterData" localSheetId="0" hidden="1">'на 2025'!$A$5:$H$324</definedName>
    <definedName name="Z_CAD35D21_1B2C_4D83_A609_345A96E1A72F_.wvu.FilterData" localSheetId="0" hidden="1">'на 2025'!$A$5:$H$324</definedName>
    <definedName name="Z_CAD9F437_DBA2_473E_89A1_5D290B5F4D79_.wvu.FilterData" localSheetId="0" hidden="1">'на 2025'!$A$5:$H$324</definedName>
    <definedName name="Z_CAE1EF29_84DD_42EF_A91C_E76631231200_.wvu.FilterData" localSheetId="0" hidden="1">'на 2025'!$A$5:$H$324</definedName>
    <definedName name="Z_CAFB0F36_2460_415C_85B1_99B16D2AF57D_.wvu.FilterData" localSheetId="0" hidden="1">'на 2025'!$A$5:$H$324</definedName>
    <definedName name="Z_CB1A56DC_A135_41E6_8A02_AE4E518C879F_.wvu.FilterData" localSheetId="0" hidden="1">'на 2025'!$A$5:$H$324</definedName>
    <definedName name="Z_CB226949_BC9D_4E15_A3B1_A4219F35EADA_.wvu.FilterData" localSheetId="0" hidden="1">'на 2025'!$A$5:$H$324</definedName>
    <definedName name="Z_CB37E750_1F35_4C0A_B3BA_F688CA9C8186_.wvu.FilterData" localSheetId="0" hidden="1">'на 2025'!$A$5:$H$324</definedName>
    <definedName name="Z_CB4880DD_CE83_4DFC_BBA7_70687256D5A4_.wvu.FilterData" localSheetId="0" hidden="1">'на 2025'!$A$5:$E$120</definedName>
    <definedName name="Z_CBAD3A37_9B6D_4168_874F_D4718FB51A47_.wvu.FilterData" localSheetId="0" hidden="1">'на 2025'!$A$5:$H$324</definedName>
    <definedName name="Z_CBDBA949_FA00_4560_8001_BD00E63FCCA4_.wvu.FilterData" localSheetId="0" hidden="1">'на 2025'!$A$5:$H$324</definedName>
    <definedName name="Z_CBE0F0AD_DD6D_4940_A07E_F4A48D085109_.wvu.FilterData" localSheetId="0" hidden="1">'на 2025'!$A$5:$H$324</definedName>
    <definedName name="Z_CBF0452C_37BE_4612_AB31_243BF54BB311_.wvu.FilterData" localSheetId="0" hidden="1">'на 2025'!$A$5:$H$324</definedName>
    <definedName name="Z_CBF12BD1_A071_4448_8003_32E74F40E3E3_.wvu.FilterData" localSheetId="0" hidden="1">'на 2025'!$A$5:$E$120</definedName>
    <definedName name="Z_CBF9D894_3FD2_4B68_BAC8_643DB23851C0_.wvu.FilterData" localSheetId="0" hidden="1">'на 2025'!$A$5:$E$120</definedName>
    <definedName name="Z_CBF9D894_3FD2_4B68_BAC8_643DB23851C0_.wvu.Rows" localSheetId="0" hidden="1">'на 2025'!#REF!,'на 2025'!#REF!,'на 2025'!#REF!,'на 2025'!#REF!</definedName>
    <definedName name="Z_CC587DEB_9509_4023_8387_E851CBD74FC0_.wvu.FilterData" localSheetId="0" hidden="1">'на 2025'!$A$5:$H$324</definedName>
    <definedName name="Z_CC90840F_C3FA_4CF9_BCA4_38B2831D4694_.wvu.FilterData" localSheetId="0" hidden="1">'на 2025'!$A$5:$H$324</definedName>
    <definedName name="Z_CC9C1A2B_D964_43D1_BBEF_3567C7A91A18_.wvu.FilterData" localSheetId="0" hidden="1">'на 2025'!$A$5:$H$324</definedName>
    <definedName name="Z_CC9F638E_E8B5_407B_8857_D20E36B82A0F_.wvu.FilterData" localSheetId="0" hidden="1">'на 2025'!$A$5:$H$324</definedName>
    <definedName name="Z_CCC17219_B1A3_4C6B_B903_0E4550432FD0_.wvu.FilterData" localSheetId="0" hidden="1">'на 2025'!$A$5:$E$120</definedName>
    <definedName name="Z_CCF533A2_322B_40E2_88B2_065E6D1D35B4_.wvu.FilterData" localSheetId="1" hidden="1">Лист1!$A$1:$K$85</definedName>
    <definedName name="Z_CCF533A2_322B_40E2_88B2_065E6D1D35B4_.wvu.FilterData" localSheetId="0" hidden="1">'на 2025'!$A$5:$H$324</definedName>
    <definedName name="Z_CCF533A2_322B_40E2_88B2_065E6D1D35B4_.wvu.PrintArea" localSheetId="0" hidden="1">'на 2025'!$A$1:$H$123</definedName>
    <definedName name="Z_CCF533A2_322B_40E2_88B2_065E6D1D35B4_.wvu.PrintTitles" localSheetId="0" hidden="1">'на 2025'!$4:$5</definedName>
    <definedName name="Z_CD10AFE5_EACD_43E3_B0AD_1FCFF7EEADC3_.wvu.FilterData" localSheetId="0" hidden="1">'на 2025'!$A$5:$H$324</definedName>
    <definedName name="Z_CD2C38B9_D20D_4251_9439_E16060EF09ED_.wvu.FilterData" localSheetId="0" hidden="1">'на 2025'!$A$5:$H$324</definedName>
    <definedName name="Z_CD353AFF_30DB_4B1F_902B_14469CDE256D_.wvu.FilterData" localSheetId="0" hidden="1">'на 2025'!$A$5:$H$324</definedName>
    <definedName name="Z_CD81C6F9_8D46_40F6_A0C9_B21A8E547659_.wvu.FilterData" localSheetId="0" hidden="1">'на 2025'!$A$5:$H$324</definedName>
    <definedName name="Z_CDA662CC_A711_4D7D_9917_AA4BA786A065_.wvu.FilterData" localSheetId="0" hidden="1">'на 2025'!$A$5:$H$324</definedName>
    <definedName name="Z_CDA81109_B9FA_4C44_9EAE_FFD9110E5B0F_.wvu.FilterData" localSheetId="0" hidden="1">'на 2025'!$A$5:$H$324</definedName>
    <definedName name="Z_CDABDA6A_CEAA_4779_9390_A07E787E5F1B_.wvu.FilterData" localSheetId="0" hidden="1">'на 2025'!$A$5:$H$324</definedName>
    <definedName name="Z_CDBBEB40_4DC8_4F8A_B0B0_EE0E987A2098_.wvu.FilterData" localSheetId="0" hidden="1">'на 2025'!$A$5:$H$324</definedName>
    <definedName name="Z_CDBE555E_FDE9_44A8_98B7_608FECB664D2_.wvu.FilterData" localSheetId="0" hidden="1">'на 2025'!$A$5:$H$324</definedName>
    <definedName name="Z_CDFBC319_A453_4828_B4DA_A1FF8333C207_.wvu.FilterData" localSheetId="0" hidden="1">'на 2025'!$A$5:$H$324</definedName>
    <definedName name="Z_CEC4EA1B_6EE5_46AB_8BC9_D519CD29FCE7_.wvu.FilterData" localSheetId="0" hidden="1">'на 2025'!$A$5:$H$324</definedName>
    <definedName name="Z_CEE6A066_6E90_4119_ABD3_7CE50D319A06_.wvu.FilterData" localSheetId="0" hidden="1">'на 2025'!$A$5:$H$324</definedName>
    <definedName name="Z_CEF22FD3_C3E9_4C31_B864_568CAC74A486_.wvu.FilterData" localSheetId="0" hidden="1">'на 2025'!$A$5:$H$324</definedName>
    <definedName name="Z_CF249B23_FE74_42A7_A961_4A5E090CD7F8_.wvu.FilterData" localSheetId="0" hidden="1">'на 2025'!$A$5:$H$324</definedName>
    <definedName name="Z_CF48F23D_BCBE_4761_98DC_307CD6AE082C_.wvu.FilterData" localSheetId="0" hidden="1">'на 2025'!$A$5:$H$324</definedName>
    <definedName name="Z_CF5548A0_D31B_45AF_A34B_8CF892F36DC9_.wvu.FilterData" localSheetId="0" hidden="1">'на 2025'!$A$5:$H$324</definedName>
    <definedName name="Z_CF93BA1F_3B4B_4EE2_B906_74673CB7E391_.wvu.FilterData" localSheetId="0" hidden="1">'на 2025'!$A$5:$H$324</definedName>
    <definedName name="Z_CFA268BD_7CEF_488F_ADF6_EE6E6545D4E9_.wvu.FilterData" localSheetId="0" hidden="1">'на 2025'!$A$5:$H$324</definedName>
    <definedName name="Z_CFD4738E_B083_4FAC_854E_5AD6FDFF75E3_.wvu.FilterData" localSheetId="0" hidden="1">'на 2025'!$A$5:$H$324</definedName>
    <definedName name="Z_CFEB7053_3C1D_451D_9A86_5940DFCF964A_.wvu.FilterData" localSheetId="0" hidden="1">'на 2025'!$A$5:$H$324</definedName>
    <definedName name="Z_CFFE4FD5_C502_46E6_9242_DE2A2DE0F752_.wvu.FilterData" localSheetId="0" hidden="1">'на 2025'!$A$5:$H$324</definedName>
    <definedName name="Z_D009EED6_F095_4499_91EE_715923CD95F9_.wvu.FilterData" localSheetId="0" hidden="1">'на 2025'!$A$5:$H$324</definedName>
    <definedName name="Z_D088BB09_739C_4156_9E2D_A5F262C808E3_.wvu.FilterData" localSheetId="0" hidden="1">'на 2025'!$A$5:$H$324</definedName>
    <definedName name="Z_D0F4DFE2_EEF5_45DE_98D6_D829FCDF6196_.wvu.FilterData" localSheetId="0" hidden="1">'на 2025'!$A$5:$H$324</definedName>
    <definedName name="Z_D12FB289_46DF_4053_A8F8_F4B545D52036_.wvu.FilterData" localSheetId="0" hidden="1">'на 2025'!$A$5:$H$324</definedName>
    <definedName name="Z_D1526EA6_C22B_4930_9FBB_AC84A8E18C3E_.wvu.FilterData" localSheetId="0" hidden="1">'на 2025'!$A$5:$H$324</definedName>
    <definedName name="Z_D165341F_496A_48CE_829A_555B16787041_.wvu.FilterData" localSheetId="0" hidden="1">'на 2025'!$A$5:$H$324</definedName>
    <definedName name="Z_D1B1DC41_F7ED_49B1_B4F7_11FAFD4052D3_.wvu.FilterData" localSheetId="0" hidden="1">'на 2025'!$A$5:$H$324</definedName>
    <definedName name="Z_D20DFCFE_63F9_4265_B37B_4F36C46DF159_.wvu.Cols" localSheetId="0" hidden="1">'на 2025'!#REF!,'на 2025'!#REF!</definedName>
    <definedName name="Z_D20DFCFE_63F9_4265_B37B_4F36C46DF159_.wvu.FilterData" localSheetId="0" hidden="1">'на 2025'!$A$5:$H$324</definedName>
    <definedName name="Z_D20DFCFE_63F9_4265_B37B_4F36C46DF159_.wvu.PrintArea" localSheetId="0" hidden="1">'на 2025'!$A$1:$H$79</definedName>
    <definedName name="Z_D20DFCFE_63F9_4265_B37B_4F36C46DF159_.wvu.PrintTitles" localSheetId="0" hidden="1">'на 2025'!$4:$5</definedName>
    <definedName name="Z_D20DFCFE_63F9_4265_B37B_4F36C46DF159_.wvu.Rows" localSheetId="0" hidden="1">'на 2025'!#REF!,'на 2025'!#REF!,'на 2025'!#REF!,'на 2025'!#REF!,'на 2025'!#REF!</definedName>
    <definedName name="Z_D2343C8A_EC5E_420B_BF4C_045E4BD1EEF2_.wvu.FilterData" localSheetId="0" hidden="1">'на 2025'!$A$5:$H$324</definedName>
    <definedName name="Z_D23D9841_728C_44F3_BF5D_36623A09182E_.wvu.FilterData" localSheetId="0" hidden="1">'на 2025'!$A$5:$H$324</definedName>
    <definedName name="Z_D2422493_0DF6_4923_AFF9_1CE532FC9E0E_.wvu.FilterData" localSheetId="0" hidden="1">'на 2025'!$A$5:$H$324</definedName>
    <definedName name="Z_D24D6DE1_283C_4095_A730_CBE1C8CEB8CC_.wvu.FilterData" localSheetId="0" hidden="1">'на 2025'!$A$5:$H$324</definedName>
    <definedName name="Z_D26EAC32_42CC_46AF_8D27_8094727B2B8E_.wvu.FilterData" localSheetId="0" hidden="1">'на 2025'!$A$5:$H$324</definedName>
    <definedName name="Z_D286DC47_88D4_4B88_8422_D4AFC7D084CA_.wvu.FilterData" localSheetId="0" hidden="1">'на 2025'!$A$5:$H$324</definedName>
    <definedName name="Z_D298563F_7459_410D_A6E1_6B1CDFA6DAA7_.wvu.FilterData" localSheetId="0" hidden="1">'на 2025'!$A$5:$H$324</definedName>
    <definedName name="Z_D2CDC970_AFE4_4856_AE2C_2B5F33E42B72_.wvu.FilterData" localSheetId="0" hidden="1">'на 2025'!$A$5:$H$324</definedName>
    <definedName name="Z_D2D627FD_8F1D_4B0C_A4A1_1A515A2831A8_.wvu.FilterData" localSheetId="0" hidden="1">'на 2025'!$A$5:$H$324</definedName>
    <definedName name="Z_D3101EAC_D021_4B46_A488_D139B2B446BA_.wvu.FilterData" localSheetId="0" hidden="1">'на 2025'!$A$5:$H$324</definedName>
    <definedName name="Z_D3370F73_E82D_4F37_BD2F_A5658E7229F1_.wvu.FilterData" localSheetId="0" hidden="1">'на 2025'!$A$5:$H$324</definedName>
    <definedName name="Z_D338E279_E660_40CE_B7B9_D983E953520E_.wvu.FilterData" localSheetId="0" hidden="1">'на 2025'!$A$5:$H$324</definedName>
    <definedName name="Z_D343F548_3DE6_4716_9B8B_0FF1DF1B1DE3_.wvu.FilterData" localSheetId="0" hidden="1">'на 2025'!$A$5:$E$120</definedName>
    <definedName name="Z_D34B1B8D_3252_443A_801D_32105359DB02_.wvu.FilterData" localSheetId="0" hidden="1">'на 2025'!$A$5:$H$324</definedName>
    <definedName name="Z_D3607008_88A4_4735_BF9B_0D60A732D98C_.wvu.FilterData" localSheetId="0" hidden="1">'на 2025'!$A$5:$H$324</definedName>
    <definedName name="Z_D37028C2_D478_4FDC_B9A5_A1B5FA072303_.wvu.FilterData" localSheetId="0" hidden="1">'на 2025'!$A$5:$H$324</definedName>
    <definedName name="Z_D38C715E_22E1_4AC2_AB2F_02AB4C842F1E_.wvu.FilterData" localSheetId="0" hidden="1">'на 2025'!$A$5:$H$324</definedName>
    <definedName name="Z_D3C3EFC2_493C_4B9B_BC16_8147B08F8F65_.wvu.FilterData" localSheetId="0" hidden="1">'на 2025'!$A$5:$E$120</definedName>
    <definedName name="Z_D3D848E7_EB88_4E73_985E_C45B9AE68145_.wvu.FilterData" localSheetId="0" hidden="1">'на 2025'!$A$5:$H$324</definedName>
    <definedName name="Z_D3E86F4B_12A8_47CC_AEBE_74534991E315_.wvu.FilterData" localSheetId="0" hidden="1">'на 2025'!$A$5:$H$324</definedName>
    <definedName name="Z_D3F31BC4_4CDA_431B_BA5F_ADE76A923760_.wvu.FilterData" localSheetId="0" hidden="1">'на 2025'!$A$5:$E$120</definedName>
    <definedName name="Z_D41FF341_5913_4A9E_9CE5_B058CA00C0C7_.wvu.FilterData" localSheetId="0" hidden="1">'на 2025'!$A$5:$H$324</definedName>
    <definedName name="Z_D45ABB34_16CC_462D_8459_2034D47F465D_.wvu.FilterData" localSheetId="0" hidden="1">'на 2025'!$A$5:$E$120</definedName>
    <definedName name="Z_D479007E_A9E8_4307_A3E8_18A2BB5C55F2_.wvu.FilterData" localSheetId="0" hidden="1">'на 2025'!$A$5:$H$324</definedName>
    <definedName name="Z_D489BEDD_3BCD_49DF_9648_48FD6162F1E7_.wvu.FilterData" localSheetId="0" hidden="1">'на 2025'!$A$5:$H$324</definedName>
    <definedName name="Z_D48CEF89_B01B_4E1D_92B4_235EA4A40F11_.wvu.FilterData" localSheetId="0" hidden="1">'на 2025'!$A$5:$H$324</definedName>
    <definedName name="Z_D4970A81_9F63_471F_9226_DA2E8C61A4F3_.wvu.FilterData" localSheetId="0" hidden="1">'на 2025'!$A$5:$H$324</definedName>
    <definedName name="Z_D4A9C046_5C85_4757_BCF2_677E0F804162_.wvu.FilterData" localSheetId="0" hidden="1">'на 2025'!$A$5:$H$324</definedName>
    <definedName name="Z_D4B24D18_8D1D_47A1_AE9B_21E3F9EF98EE_.wvu.FilterData" localSheetId="0" hidden="1">'на 2025'!$A$5:$H$324</definedName>
    <definedName name="Z_D4C26987_0F4D_4A17_91A3_C1C154DC81B2_.wvu.FilterData" localSheetId="0" hidden="1">'на 2025'!$A$5:$H$324</definedName>
    <definedName name="Z_D4D14E36_E8A1_48F5_81D6_E9544E8F840B_.wvu.FilterData" localSheetId="0" hidden="1">'на 2025'!$A$5:$H$324</definedName>
    <definedName name="Z_D4D3E883_F6A4_4364_94CA_00BA6BEEBB0B_.wvu.FilterData" localSheetId="0" hidden="1">'на 2025'!$A$5:$H$324</definedName>
    <definedName name="Z_D4E20E73_FD07_4BE4_B8FA_FE6B214643C4_.wvu.FilterData" localSheetId="0" hidden="1">'на 2025'!$A$5:$H$324</definedName>
    <definedName name="Z_D4F3FACF_5393_45D0_B074_953541E8F448_.wvu.FilterData" localSheetId="0" hidden="1">'на 2025'!$A$5:$H$324</definedName>
    <definedName name="Z_D50A6792_49FE_4C67_B11B_814FAEB0FCE7_.wvu.FilterData" localSheetId="0" hidden="1">'на 2025'!#REF!</definedName>
    <definedName name="Z_D5317C3A_3EDA_404B_818D_EAF558810951_.wvu.FilterData" localSheetId="0" hidden="1">'на 2025'!$A$5:$E$120</definedName>
    <definedName name="Z_D537FB3B_712D_486A_BA32_4F73BEB2AA19_.wvu.FilterData" localSheetId="0" hidden="1">'на 2025'!$A$5:$E$120</definedName>
    <definedName name="Z_D595C49D_97EF_4321_8A15_252EDBF162F5_.wvu.FilterData" localSheetId="0" hidden="1">'на 2025'!$A$5:$H$324</definedName>
    <definedName name="Z_D62CEC12_3041_4A3C_B519_5651905D6F0B_.wvu.FilterData" localSheetId="0" hidden="1">'на 2025'!$A$5:$H$324</definedName>
    <definedName name="Z_D6730C21_0555_4F4D_B589_9DE5CFF9C442_.wvu.FilterData" localSheetId="0" hidden="1">'на 2025'!$A$5:$E$120</definedName>
    <definedName name="Z_D692A203_B3F4_405F_AE1A_37385B86A714_.wvu.FilterData" localSheetId="0" hidden="1">'на 2025'!$A$5:$H$324</definedName>
    <definedName name="Z_D6951B8D_C924_42BE_94FD_4448E3ECC0B8_.wvu.FilterData" localSheetId="0" hidden="1">'на 2025'!$A$5:$H$324</definedName>
    <definedName name="Z_D6D7FE80_F340_4943_9CA8_381604446690_.wvu.FilterData" localSheetId="0" hidden="1">'на 2025'!$A$5:$H$324</definedName>
    <definedName name="Z_D6DCCFB1_AECE_4B01_8CD5_826305DF0368_.wvu.FilterData" localSheetId="0" hidden="1">'на 2025'!$A$5:$H$324</definedName>
    <definedName name="Z_D7021144_4F7F_48D3_A91F_B499401BE207_.wvu.FilterData" localSheetId="0" hidden="1">'на 2025'!$A$5:$H$324</definedName>
    <definedName name="Z_D7104B72_13BA_47A2_BD7D_6C7C814EB74F_.wvu.FilterData" localSheetId="0" hidden="1">'на 2025'!$A$5:$H$324</definedName>
    <definedName name="Z_D74587C8_09B2_428F_ACC0_4DEF87F264B1_.wvu.FilterData" localSheetId="0" hidden="1">'на 2025'!$A$5:$H$324</definedName>
    <definedName name="Z_D7BC8E82_4392_4806_9DAE_D94253790B9C_.wvu.Cols" localSheetId="0" hidden="1">'на 2025'!#REF!,'на 2025'!#REF!,'на 2025'!$I:$BG</definedName>
    <definedName name="Z_D7BC8E82_4392_4806_9DAE_D94253790B9C_.wvu.FilterData" localSheetId="0" hidden="1">'на 2025'!$A$5:$H$324</definedName>
    <definedName name="Z_D7BC8E82_4392_4806_9DAE_D94253790B9C_.wvu.PrintArea" localSheetId="0" hidden="1">'на 2025'!$A$1:$BG$79</definedName>
    <definedName name="Z_D7BC8E82_4392_4806_9DAE_D94253790B9C_.wvu.PrintTitles" localSheetId="0" hidden="1">'на 2025'!$4:$4</definedName>
    <definedName name="Z_D7DA24ED_ABB7_4D6E_ACD6_4B88F5184AF8_.wvu.FilterData" localSheetId="0" hidden="1">'на 2025'!$A$5:$H$324</definedName>
    <definedName name="Z_D833D7AB_47E6_40D8_9470_377894FAA832_.wvu.FilterData" localSheetId="0" hidden="1">'на 2025'!$A$5:$H$324</definedName>
    <definedName name="Z_D8418465_ECB6_40A4_8538_9D6D02B4E5CE_.wvu.FilterData" localSheetId="0" hidden="1">'на 2025'!$A$5:$E$120</definedName>
    <definedName name="Z_D84FBB24_1F53_4A51_B9A3_672EE24CBBBB_.wvu.FilterData" localSheetId="0" hidden="1">'на 2025'!$A$5:$H$324</definedName>
    <definedName name="Z_D8836A46_4276_4875_86A1_BB0E2B53006C_.wvu.FilterData" localSheetId="0" hidden="1">'на 2025'!$A$5:$E$120</definedName>
    <definedName name="Z_D8EBE17E_7A1A_4392_901C_A4C8DD4BAF28_.wvu.FilterData" localSheetId="0" hidden="1">'на 2025'!$A$5:$E$120</definedName>
    <definedName name="Z_D917D9C8_DA24_43F6_B702_2D065DC4F3EA_.wvu.FilterData" localSheetId="0" hidden="1">'на 2025'!$A$5:$H$324</definedName>
    <definedName name="Z_D921BCFE_106A_48C3_8051_F877509D5A90_.wvu.FilterData" localSheetId="0" hidden="1">'на 2025'!$A$5:$H$324</definedName>
    <definedName name="Z_D92F9CFF_9FAE_4E3D_BBF1_EE8196B93BD2_.wvu.FilterData" localSheetId="0" hidden="1">'на 2025'!$A$5:$H$324</definedName>
    <definedName name="Z_D930048B_C8C6_498D_B7FD_C4CFAF447C25_.wvu.FilterData" localSheetId="0" hidden="1">'на 2025'!$A$5:$H$324</definedName>
    <definedName name="Z_D93C7415_B321_4E66_84AD_0490D011FDE7_.wvu.FilterData" localSheetId="0" hidden="1">'на 2025'!$A$5:$H$324</definedName>
    <definedName name="Z_D952F92C_16FA_49C0_ACE1_EEFE2012130A_.wvu.FilterData" localSheetId="0" hidden="1">'на 2025'!$A$5:$H$324</definedName>
    <definedName name="Z_D954D534_B88D_4A21_85D6_C0757B597D1E_.wvu.FilterData" localSheetId="0" hidden="1">'на 2025'!$A$5:$H$324</definedName>
    <definedName name="Z_D95852A1_B0FC_4AC5_B62B_5CCBE05B0D15_.wvu.FilterData" localSheetId="1" hidden="1">Лист1!$A$1:$K$85</definedName>
    <definedName name="Z_D95852A1_B0FC_4AC5_B62B_5CCBE05B0D15_.wvu.FilterData" localSheetId="0" hidden="1">'на 2025'!$A$5:$H$324</definedName>
    <definedName name="Z_D95852A1_B0FC_4AC5_B62B_5CCBE05B0D15_.wvu.PrintArea" localSheetId="0" hidden="1">'на 2025'!$A$1:$H$123</definedName>
    <definedName name="Z_D95852A1_B0FC_4AC5_B62B_5CCBE05B0D15_.wvu.PrintTitles" localSheetId="0" hidden="1">'на 2025'!$4:$5</definedName>
    <definedName name="Z_D959BDE9_080D_4FE3_8F84_52318978F935_.wvu.FilterData" localSheetId="0" hidden="1">'на 2025'!$A$5:$H$324</definedName>
    <definedName name="Z_D96C5F28_8F2E_4023_A4FB_71338C504BAF_.wvu.FilterData" localSheetId="0" hidden="1">'на 2025'!$A$5:$H$324</definedName>
    <definedName name="Z_D97BC9A1_860C_45CB_8FAD_B69CEE39193C_.wvu.FilterData" localSheetId="0" hidden="1">'на 2025'!$A$5:$E$120</definedName>
    <definedName name="Z_D97CD673_38FB_48B6_8FB8_0FF7F5746325_.wvu.FilterData" localSheetId="0" hidden="1">'на 2025'!$A$5:$H$324</definedName>
    <definedName name="Z_D981844C_3450_4227_997A_DB8016618FC0_.wvu.FilterData" localSheetId="0" hidden="1">'на 2025'!$A$5:$H$324</definedName>
    <definedName name="Z_D9AF22AD_2CFF_429C_97B7_A1AC24238F0C_.wvu.FilterData" localSheetId="0" hidden="1">'на 2025'!$A$5:$H$324</definedName>
    <definedName name="Z_D9BE1914_12CD_46B6_A06D_482DCEB4B94D_.wvu.FilterData" localSheetId="0" hidden="1">'на 2025'!$A$5:$H$324</definedName>
    <definedName name="Z_D9CDE186_872E_4C54_B635_3E59E4427F7B_.wvu.FilterData" localSheetId="0" hidden="1">'на 2025'!$A$5:$H$324</definedName>
    <definedName name="Z_D9E7CF58_1888_4559_99D1_C71D21E76828_.wvu.FilterData" localSheetId="0" hidden="1">'на 2025'!$A$5:$H$324</definedName>
    <definedName name="Z_DA04871A_E98F_478F_8DEE_CEDDC817015E_.wvu.FilterData" localSheetId="0" hidden="1">'на 2025'!$A$5:$H$324</definedName>
    <definedName name="Z_DA244080_1388_426A_A939_BCE866427DCE_.wvu.FilterData" localSheetId="0" hidden="1">'на 2025'!$A$5:$H$324</definedName>
    <definedName name="Z_DA3033F1_502F_4BCA_B468_CBA3E20E7254_.wvu.FilterData" localSheetId="0" hidden="1">'на 2025'!$A$5:$H$324</definedName>
    <definedName name="Z_DA5DFA2D_C1AA_42F5_8828_D1905F1C9BD0_.wvu.FilterData" localSheetId="0" hidden="1">'на 2025'!$A$5:$H$324</definedName>
    <definedName name="Z_DAB9487C_F291_4A20_8CE8_A04CF6419B39_.wvu.FilterData" localSheetId="0" hidden="1">'на 2025'!$A$5:$H$324</definedName>
    <definedName name="Z_DAC9AAEB_9A63_4C22_9074_CCD144369BE1_.wvu.FilterData" localSheetId="0" hidden="1">'на 2025'!$A$5:$H$324</definedName>
    <definedName name="Z_DB3499E7_194C_410E_9F9A_D975E1E02B95_.wvu.FilterData" localSheetId="0" hidden="1">'на 2025'!$A$5:$H$324</definedName>
    <definedName name="Z_DB4CD970_DAC7_4460_9807_E3F3942A23F7_.wvu.FilterData" localSheetId="0" hidden="1">'на 2025'!$A$5:$H$324</definedName>
    <definedName name="Z_DB55315D_56C8_4F2C_9317_AA25AA5EAC9E_.wvu.FilterData" localSheetId="0" hidden="1">'на 2025'!$A$5:$H$324</definedName>
    <definedName name="Z_DBB88EE7_5C30_443C_A427_07BA2C7C58DA_.wvu.FilterData" localSheetId="0" hidden="1">'на 2025'!$A$5:$H$324</definedName>
    <definedName name="Z_DBF40914_927D_466F_8B6B_F333D1AFC9B0_.wvu.FilterData" localSheetId="0" hidden="1">'на 2025'!$A$5:$H$324</definedName>
    <definedName name="Z_DC127C2E_BBD3_4DEE_A744_92CF395FAD9E_.wvu.FilterData" localSheetId="0" hidden="1">'на 2025'!$A$5:$H$324</definedName>
    <definedName name="Z_DC263B7F_7E05_4E66_AE9F_05D6DDE635B1_.wvu.FilterData" localSheetId="0" hidden="1">'на 2025'!$A$5:$E$120</definedName>
    <definedName name="Z_DC796824_ECED_4590_A3E8_8D5A3534C637_.wvu.FilterData" localSheetId="0" hidden="1">'на 2025'!$A$5:$E$120</definedName>
    <definedName name="Z_DCC1B134_1BA2_418E_B1D0_0938D8743370_.wvu.FilterData" localSheetId="0" hidden="1">'на 2025'!$A$5:$E$120</definedName>
    <definedName name="Z_DCC98630_5CE8_4EB8_B53F_29063CBFDB7B_.wvu.FilterData" localSheetId="0" hidden="1">'на 2025'!$A$5:$H$324</definedName>
    <definedName name="Z_DCD43F69_17CB_4C08_94B1_4237BF1E81A1_.wvu.FilterData" localSheetId="0" hidden="1">'на 2025'!$A$5:$H$324</definedName>
    <definedName name="Z_DCF0AAEF_DCCD_45D0_96BB_43A3455DEADB_.wvu.FilterData" localSheetId="0" hidden="1">'на 2025'!$A$5:$H$324</definedName>
    <definedName name="Z_DD479BCC_48E3_497E_81BC_9A58CD7AC8EF_.wvu.FilterData" localSheetId="0" hidden="1">'на 2025'!$A$5:$H$324</definedName>
    <definedName name="Z_DD62C61F_E9DB_4385_820B_22DE13F07673_.wvu.FilterData" localSheetId="0" hidden="1">'на 2025'!$A$5:$H$324</definedName>
    <definedName name="Z_DD9FA2CE_BC1E_4242_895B_F54471E63F7D_.wvu.FilterData" localSheetId="0" hidden="1">'на 2025'!$A$5:$H$324</definedName>
    <definedName name="Z_DDA68DE5_EF86_4A52_97CD_589088C5FE7A_.wvu.FilterData" localSheetId="0" hidden="1">'на 2025'!$A$5:$E$120</definedName>
    <definedName name="Z_DDD629B0_D970_428C_8173_198FE4EAFFBB_.wvu.FilterData" localSheetId="0" hidden="1">'на 2025'!$A$5:$H$324</definedName>
    <definedName name="Z_DE210091_3D77_4964_B6B2_443A728CBE9E_.wvu.FilterData" localSheetId="0" hidden="1">'на 2025'!$A$5:$H$324</definedName>
    <definedName name="Z_DE2C3999_6F3E_4D24_86CF_8803BF5FAA48_.wvu.FilterData" localSheetId="0" hidden="1">'на 2025'!$A$5:$H$59</definedName>
    <definedName name="Z_DE2E2642_EA3C_4580_B74F_14EA76039C78_.wvu.FilterData" localSheetId="0" hidden="1">'на 2025'!$A$5:$H$324</definedName>
    <definedName name="Z_DEA6EDB2_F27D_4C8F_B061_FD80BEC5543F_.wvu.FilterData" localSheetId="0" hidden="1">'на 2025'!$A$5:$E$120</definedName>
    <definedName name="Z_DEC0916C_F395_445D_ABBE_41FCE4F7A20B_.wvu.FilterData" localSheetId="0" hidden="1">'на 2025'!$A$5:$H$324</definedName>
    <definedName name="Z_DECE3245_1BE4_4A3F_B644_E8DE80612C1E_.wvu.FilterData" localSheetId="0" hidden="1">'на 2025'!$A$5:$H$324</definedName>
    <definedName name="Z_DF05D3F1_839D_4ABD_B109_8DDDEA6E4554_.wvu.FilterData" localSheetId="0" hidden="1">'на 2025'!$A$5:$H$324</definedName>
    <definedName name="Z_DF6B7D46_D8DB_447A_83A4_53EE18358CF2_.wvu.FilterData" localSheetId="0" hidden="1">'на 2025'!$A$5:$H$324</definedName>
    <definedName name="Z_DFB08918_D5A4_4224_AEA5_63620C0D53DD_.wvu.FilterData" localSheetId="0" hidden="1">'на 2025'!$A$5:$H$324</definedName>
    <definedName name="Z_DFF54B24_14A5_4662_9DAB_F9A154EBD462_.wvu.FilterData" localSheetId="0" hidden="1">'на 2025'!$A$5:$H$324</definedName>
    <definedName name="Z_DFFC57A9_AC13_44A1_9304_B04C6A69A49C_.wvu.FilterData" localSheetId="0" hidden="1">'на 2025'!$A$5:$H$324</definedName>
    <definedName name="Z_E0178566_B0D6_4A04_941F_723DE4642B4A_.wvu.FilterData" localSheetId="0" hidden="1">'на 2025'!$A$5:$H$324</definedName>
    <definedName name="Z_E0259160_9D69_4D25_AF0F_0EC01BAB2D6E_.wvu.FilterData" localSheetId="0" hidden="1">'на 2025'!$A$5:$H$324</definedName>
    <definedName name="Z_E0415026_A3A4_4408_93D6_8180A1256A98_.wvu.FilterData" localSheetId="0" hidden="1">'на 2025'!$A$5:$H$324</definedName>
    <definedName name="Z_E06FEE19_D4C1_4288_ADA7_5CB65BBBB4B6_.wvu.FilterData" localSheetId="0" hidden="1">'на 2025'!$A$5:$H$324</definedName>
    <definedName name="Z_E08AFE05_9FC9_4440_8CA6_890648C8FE48_.wvu.FilterData" localSheetId="0" hidden="1">'на 2025'!$A$5:$H$324</definedName>
    <definedName name="Z_E0B34E03_0754_4713_9A98_5ACEE69C9E71_.wvu.FilterData" localSheetId="0" hidden="1">'на 2025'!$A$5:$E$120</definedName>
    <definedName name="Z_E0DEC4BA_F2CF_4873_BD20_3707809CEDFC_.wvu.FilterData" localSheetId="0" hidden="1">'на 2025'!$A$5:$H$324</definedName>
    <definedName name="Z_E0E3B8AF_5B77_4DA0_B7D8_5635D832D443_.wvu.FilterData" localSheetId="0" hidden="1">'на 2025'!$A$5:$H$324</definedName>
    <definedName name="Z_E0EB272F_1699_4229_8D78_92367A8712AB_.wvu.FilterData" localSheetId="0" hidden="1">'на 2025'!$A$5:$H$324</definedName>
    <definedName name="Z_E1581052_A723_4DE8_9979_FA35E981F8B3_.wvu.FilterData" localSheetId="0" hidden="1">'на 2025'!$A$5:$H$324</definedName>
    <definedName name="Z_E189E240_5BD5_4C39_9F82_FF5A433FDB2D_.wvu.FilterData" localSheetId="0" hidden="1">'на 2025'!$A$5:$H$324</definedName>
    <definedName name="Z_E18C4C56_96E9_4729_BE3C_D031E3EAEA78_.wvu.FilterData" localSheetId="0" hidden="1">'на 2025'!$A$5:$H$324</definedName>
    <definedName name="Z_E1A729E0_DD8C_4AD9_AF2C_A40142E150DB_.wvu.FilterData" localSheetId="0" hidden="1">'на 2025'!$A$5:$H$324</definedName>
    <definedName name="Z_E1BA3DBF_A98B_478A_B5DD_05754C89A32D_.wvu.FilterData" localSheetId="0" hidden="1">'на 2025'!$A$5:$H$324</definedName>
    <definedName name="Z_E1E7843B_3EC3_4FFF_9B1C_53E7DE6A4004_.wvu.FilterData" localSheetId="0" hidden="1">'на 2025'!$A$5:$E$120</definedName>
    <definedName name="Z_E1E93EEC_8FDB_4710_B206_5119E8D47E4E_.wvu.FilterData" localSheetId="0" hidden="1">'на 2025'!$A$5:$H$324</definedName>
    <definedName name="Z_E25FE844_1AD8_4E16_B2DB_9033A702F13A_.wvu.FilterData" localSheetId="0" hidden="1">'на 2025'!$A$5:$E$120</definedName>
    <definedName name="Z_E2861A4E_263A_4BE6_9223_2DA352B0AD2D_.wvu.FilterData" localSheetId="0" hidden="1">'на 2025'!$A$5:$E$120</definedName>
    <definedName name="Z_E2FB76DF_1C94_4620_8087_FEE12FDAA3D2_.wvu.FilterData" localSheetId="0" hidden="1">'на 2025'!$A$5:$E$120</definedName>
    <definedName name="Z_E32A8700_E851_4315_A889_932E30063272_.wvu.FilterData" localSheetId="0" hidden="1">'на 2025'!$A$5:$H$324</definedName>
    <definedName name="Z_E3725577_5F2B_4F48_8481_8EAB51FE2F30_.wvu.FilterData" localSheetId="0" hidden="1">'на 2025'!$A$5:$H$324</definedName>
    <definedName name="Z_E39490FA_BEC0_404A_A45F_35965667BCBC_.wvu.FilterData" localSheetId="0" hidden="1">'на 2025'!$A$5:$H$324</definedName>
    <definedName name="Z_E3C6ECC1_0F12_435D_9B36_B23F6133337F_.wvu.FilterData" localSheetId="0" hidden="1">'на 2025'!$A$5:$E$120</definedName>
    <definedName name="Z_E3D66AC9_FAFE_4A2C_835B_15509E003077_.wvu.FilterData" localSheetId="0" hidden="1">'на 2025'!$A$5:$H$324</definedName>
    <definedName name="Z_E3D8252D_A731_4094_859B_46640011C709_.wvu.FilterData" localSheetId="0" hidden="1">'на 2025'!$A$5:$H$324</definedName>
    <definedName name="Z_E3FB0B12_0C6E_4BBD_B35C_2F8B1D76B1EB_.wvu.FilterData" localSheetId="0" hidden="1">'на 2025'!$A$5:$H$324</definedName>
    <definedName name="Z_E41459EA_F056_44F0_B971_CA485B38C4A7_.wvu.FilterData" localSheetId="0" hidden="1">'на 2025'!$A$5:$H$324</definedName>
    <definedName name="Z_E437F2F2_3B79_49F0_9901_D31498A163D7_.wvu.FilterData" localSheetId="0" hidden="1">'на 2025'!$A$5:$H$324</definedName>
    <definedName name="Z_E43D4848_1A7E_4044_9203_B68E2E9AAE7C_.wvu.FilterData" localSheetId="0" hidden="1">'на 2025'!$A$5:$H$324</definedName>
    <definedName name="Z_E4BC7956_6419_4844_8010_327F93A58743_.wvu.FilterData" localSheetId="0" hidden="1">'на 2025'!$A$5:$H$324</definedName>
    <definedName name="Z_E4D561CA_B40D_42F8_A253_E1B301A10539_.wvu.FilterData" localSheetId="0" hidden="1">'на 2025'!$A$5:$H$324</definedName>
    <definedName name="Z_E531BAEE_E556_4AEF_B35B_C675BD99939C_.wvu.FilterData" localSheetId="0" hidden="1">'на 2025'!$A$5:$H$324</definedName>
    <definedName name="Z_E563A17B_3B3B_4B28_89D6_A5FC82DB33C2_.wvu.FilterData" localSheetId="0" hidden="1">'на 2025'!$A$5:$H$324</definedName>
    <definedName name="Z_E58B6A19_CDF2_47F2_B31F_BA0A30B39762_.wvu.FilterData" localSheetId="1" hidden="1">Лист1!$A$1:$K$85</definedName>
    <definedName name="Z_E58B6A19_CDF2_47F2_B31F_BA0A30B39762_.wvu.FilterData" localSheetId="0" hidden="1">'на 2025'!$A$5:$H$324</definedName>
    <definedName name="Z_E58B6A19_CDF2_47F2_B31F_BA0A30B39762_.wvu.PrintTitles" localSheetId="0" hidden="1">'на 2025'!$4:$5</definedName>
    <definedName name="Z_E595EE4B_3BD8_4B57_9722_7D807AF05B12_.wvu.FilterData" localSheetId="0" hidden="1">'на 2025'!$A$5:$H$324</definedName>
    <definedName name="Z_E5B904A9_4308_4737_81FF_A7BC4BCD538C_.wvu.FilterData" localSheetId="0" hidden="1">'на 2025'!$A$5:$H$324</definedName>
    <definedName name="Z_E5B9BF23_8662_46F3_A63F_71213C909DCF_.wvu.FilterData" localSheetId="0" hidden="1">'на 2025'!$A$5:$H$324</definedName>
    <definedName name="Z_E5DA1B9B_62F2_4CE6_9A2F_0A446D4275B1_.wvu.FilterData" localSheetId="0" hidden="1">'на 2025'!$A$5:$H$324</definedName>
    <definedName name="Z_E5EC7523_F88D_4AD4_9A8D_84C16AB7BFC1_.wvu.FilterData" localSheetId="0" hidden="1">'на 2025'!$A$5:$H$324</definedName>
    <definedName name="Z_E62E0FFE_7555_4927_BA87_96C72751599B_.wvu.FilterData" localSheetId="0" hidden="1">'на 2025'!$A$5:$H$324</definedName>
    <definedName name="Z_E64668E0_9086_4748_A397_C9C52293A8D6_.wvu.FilterData" localSheetId="0" hidden="1">'на 2025'!$A$5:$H$324</definedName>
    <definedName name="Z_E67212BE_7DD8_43FE_9A0E_049943328FA4_.wvu.FilterData" localSheetId="0" hidden="1">'на 2025'!$A$5:$H$324</definedName>
    <definedName name="Z_E6B0F607_AC37_4539_B427_EA5DBDA71490_.wvu.FilterData" localSheetId="0" hidden="1">'на 2025'!$A$5:$H$324</definedName>
    <definedName name="Z_E6BEB68E_1813_43FA_83CB_AD563380E01C_.wvu.FilterData" localSheetId="0" hidden="1">'на 2025'!$A$5:$H$324</definedName>
    <definedName name="Z_E6F2229B_648C_45EB_AFDD_48E1933E9057_.wvu.FilterData" localSheetId="0" hidden="1">'на 2025'!$A$5:$H$324</definedName>
    <definedName name="Z_E6FBE442_A95D_4B19_8ABC_68977130CDEA_.wvu.FilterData" localSheetId="0" hidden="1">'на 2025'!$A$5:$H$324</definedName>
    <definedName name="Z_E6FDBCA4_8B7D_4D18_A85E_46F866A0BA3E_.wvu.FilterData" localSheetId="0" hidden="1">'на 2025'!$A$5:$H$324</definedName>
    <definedName name="Z_E7901072_44B2_4803_8DC7_3679CCBA4C9B_.wvu.FilterData" localSheetId="0" hidden="1">'на 2025'!$A$5:$H$324</definedName>
    <definedName name="Z_E79A0EA5_52A1_4025_997A_295E408CC35E_.wvu.FilterData" localSheetId="0" hidden="1">'на 2025'!$A$5:$H$324</definedName>
    <definedName name="Z_E79ABD49_719F_4887_A43D_3DE66BF8AD95_.wvu.FilterData" localSheetId="0" hidden="1">'на 2025'!$A$5:$H$324</definedName>
    <definedName name="Z_E7E34260_E3FF_494E_BB4E_1D372EA1276B_.wvu.FilterData" localSheetId="0" hidden="1">'на 2025'!$A$5:$H$324</definedName>
    <definedName name="Z_E803C68D_218A_4136_A72E_D1C584AEA12E_.wvu.FilterData" localSheetId="0" hidden="1">'на 2025'!$A$5:$H$324</definedName>
    <definedName name="Z_E818C85D_F563_4BCC_9747_0856B0207D9A_.wvu.FilterData" localSheetId="0" hidden="1">'на 2025'!$A$5:$H$324</definedName>
    <definedName name="Z_E82792CF_B779_4AD9_9A8F_1460484FCA49_.wvu.FilterData" localSheetId="0" hidden="1">'на 2025'!$A$5:$H$324</definedName>
    <definedName name="Z_E82C4687_5D5F_44E1_B3CD_248A8B745A35_.wvu.FilterData" localSheetId="0" hidden="1">'на 2025'!$A$5:$H$324</definedName>
    <definedName name="Z_E83E9BD8_85E8_4A58_A0B6_0F6FAEE0DDFB_.wvu.FilterData" localSheetId="0" hidden="1">'на 2025'!$A$5:$H$324</definedName>
    <definedName name="Z_E85A9955_A3DD_46D7_A4A3_9B67A0E2B00C_.wvu.FilterData" localSheetId="0" hidden="1">'на 2025'!$A$5:$H$324</definedName>
    <definedName name="Z_E85CF805_B7EC_4B8E_BF6B_2D35F453C813_.wvu.FilterData" localSheetId="0" hidden="1">'на 2025'!$A$5:$H$324</definedName>
    <definedName name="Z_E8619C4F_9D0C_40CF_8636_CF30BDB53D78_.wvu.FilterData" localSheetId="0" hidden="1">'на 2025'!$A$5:$H$324</definedName>
    <definedName name="Z_E86B59AB_8419_4B63_BADC_4C4DB9795CAA_.wvu.FilterData" localSheetId="0" hidden="1">'на 2025'!$A$5:$H$324</definedName>
    <definedName name="Z_E87F17F9_955F_4F0C_8155_B5A522DA71CF_.wvu.FilterData" localSheetId="0" hidden="1">'на 2025'!$A$5:$H$324</definedName>
    <definedName name="Z_E88E1D11_18C0_4724_9D4F_2C85DDF57564_.wvu.FilterData" localSheetId="0" hidden="1">'на 2025'!$A$5:$E$120</definedName>
    <definedName name="Z_E8A10C98_7FB3_4F53_A0BF_0783995E971D_.wvu.FilterData" localSheetId="0" hidden="1">'на 2025'!$A$5:$H$324</definedName>
    <definedName name="Z_E8BBBB6A_921A_47FE_B8A8_EF50C7E3495A_.wvu.FilterData" localSheetId="0" hidden="1">'на 2025'!$A$5:$H$324</definedName>
    <definedName name="Z_E8E447B7_386A_4449_A267_EA8A8ED2E9DF_.wvu.FilterData" localSheetId="0" hidden="1">'на 2025'!$A$5:$H$324</definedName>
    <definedName name="Z_E922E6D4_162D_4B22_BA5C_1C9F4400B93D_.wvu.FilterData" localSheetId="0" hidden="1">'на 2025'!$A$5:$H$324</definedName>
    <definedName name="Z_E930EB23_A485_413D_ABCB_FAB92C52AAA4_.wvu.FilterData" localSheetId="0" hidden="1">'на 2025'!$A$5:$H$324</definedName>
    <definedName name="Z_E933C535_3365_4784_A06A_0832C19C4228_.wvu.FilterData" localSheetId="0" hidden="1">'на 2025'!$A$5:$H$324</definedName>
    <definedName name="Z_E952215A_EF2B_4724_A091_1F77A330F7A6_.wvu.FilterData" localSheetId="0" hidden="1">'на 2025'!$A$5:$H$324</definedName>
    <definedName name="Z_E9A4F66F_BB40_4C19_8750_6E61AF1D74A1_.wvu.FilterData" localSheetId="0" hidden="1">'на 2025'!$A$5:$H$324</definedName>
    <definedName name="Z_EA16B1A6_A575_4BB9_B51E_98E088646246_.wvu.FilterData" localSheetId="0" hidden="1">'на 2025'!$A$5:$H$324</definedName>
    <definedName name="Z_EA234825_5817_4C50_AC45_83D70F061045_.wvu.FilterData" localSheetId="0" hidden="1">'на 2025'!$A$5:$H$324</definedName>
    <definedName name="Z_EA23A076_D755_4015_9B84_BEFD1DB876FC_.wvu.FilterData" localSheetId="0" hidden="1">'на 2025'!$A$5:$H$324</definedName>
    <definedName name="Z_EA26BD39_D295_43F0_9554_645E38E73803_.wvu.FilterData" localSheetId="0" hidden="1">'на 2025'!$A$5:$H$324</definedName>
    <definedName name="Z_EA769D6D_3269_481D_9974_BC10C6C55FF6_.wvu.FilterData" localSheetId="0" hidden="1">'на 2025'!$A$5:$E$120</definedName>
    <definedName name="Z_EA7BB06C_40E6_4375_9BE4_353C118D0D8A_.wvu.FilterData" localSheetId="0" hidden="1">'на 2025'!$A$5:$H$324</definedName>
    <definedName name="Z_EAEC0497_D454_492F_A78A_948CBC8B7349_.wvu.FilterData" localSheetId="0" hidden="1">'на 2025'!$A$5:$H$324</definedName>
    <definedName name="Z_EB2D8BE6_72BC_4D23_BEC7_DBF109493B0C_.wvu.FilterData" localSheetId="0" hidden="1">'на 2025'!$A$5:$H$324</definedName>
    <definedName name="Z_EB4D211F_79BE_4989_9C27_0BADB5578274_.wvu.FilterData" localSheetId="0" hidden="1">'на 2025'!$A$5:$H$324</definedName>
    <definedName name="Z_EBB8517D_EA88_4B8D_9458_160166DDE643_.wvu.FilterData" localSheetId="0" hidden="1">'на 2025'!$A$5:$H$324</definedName>
    <definedName name="Z_EBCDBD63_50FE_4D52_B280_2A723FA77236_.wvu.FilterData" localSheetId="0" hidden="1">'на 2025'!$A$5:$E$120</definedName>
    <definedName name="Z_EBE6EB5A_28BA_42FD_8E13_84A84E5CEFFA_.wvu.FilterData" localSheetId="0" hidden="1">'на 2025'!$A$5:$H$324</definedName>
    <definedName name="Z_EC1A3FA6_73C0_4B78_91F1_4D1798040C34_.wvu.FilterData" localSheetId="0" hidden="1">'на 2025'!$A$5:$H$324</definedName>
    <definedName name="Z_EC6529EE_0B9B_4130_A78F_00142E403D59_.wvu.FilterData" localSheetId="0" hidden="1">'на 2025'!$A$5:$H$324</definedName>
    <definedName name="Z_EC6B58CC_C695_4EAF_B026_DA7CE6279D7A_.wvu.FilterData" localSheetId="0" hidden="1">'на 2025'!$A$5:$H$324</definedName>
    <definedName name="Z_EC741CE0_C720_481D_9CFE_596247B0CF36_.wvu.FilterData" localSheetId="0" hidden="1">'на 2025'!$A$5:$H$324</definedName>
    <definedName name="Z_EC7DFC56_670B_4634_9C36_1A0E9779A8AB_.wvu.FilterData" localSheetId="0" hidden="1">'на 2025'!$A$5:$H$324</definedName>
    <definedName name="Z_EC7EDFF4_8717_443E_A482_A625A9C4247F_.wvu.FilterData" localSheetId="0" hidden="1">'на 2025'!$A$5:$H$324</definedName>
    <definedName name="Z_EC900011_F272_4D76_BA18_A39600700B39_.wvu.FilterData" localSheetId="0" hidden="1">'на 2025'!$A$5:$H$324</definedName>
    <definedName name="Z_EC9A5E29_A428_40C4_9161_9C55FAB1EFDB_.wvu.FilterData" localSheetId="0" hidden="1">'на 2025'!$A$5:$H$324</definedName>
    <definedName name="Z_EC9C440E_29D9_4209_81C9_08FA39A99B70_.wvu.FilterData" localSheetId="0" hidden="1">'на 2025'!$A$5:$H$324</definedName>
    <definedName name="Z_ECDACD81_C235_4983_A4F4_DD0DF415537B_.wvu.FilterData" localSheetId="0" hidden="1">'на 2025'!$A$5:$H$324</definedName>
    <definedName name="Z_ECDB9DF1_6EBE_4872_A4EA_C132DB4F17D1_.wvu.FilterData" localSheetId="0" hidden="1">'на 2025'!$A$5:$H$324</definedName>
    <definedName name="Z_ED062811_EB69_48A4_A670_1ACDB0B62102_.wvu.FilterData" localSheetId="0" hidden="1">'на 2025'!$A$5:$H$324</definedName>
    <definedName name="Z_ED3CA1AD_27FA_49EB_91E7_60AB4F0D9C59_.wvu.FilterData" localSheetId="0" hidden="1">'на 2025'!$A$5:$H$324</definedName>
    <definedName name="Z_ED5F05CF_0821_469C_A3FE_35B2692E3A2E_.wvu.FilterData" localSheetId="0" hidden="1">'на 2025'!$A$5:$H$324</definedName>
    <definedName name="Z_ED74FBD3_DF35_4798_8C2A_7ADA46D140AA_.wvu.FilterData" localSheetId="0" hidden="1">'на 2025'!$A$5:$E$120</definedName>
    <definedName name="Z_EDC4D00A_1715_4FE8_9451_D9C7CDD0C45C_.wvu.FilterData" localSheetId="0" hidden="1">'на 2025'!$A$5:$H$324</definedName>
    <definedName name="Z_EE680255_75A1_4DDB_913F_4A1F3421B50B_.wvu.FilterData" localSheetId="0" hidden="1">'на 2025'!$A$5:$H$324</definedName>
    <definedName name="Z_EEA670F4_FD70_410C_B154_2B68A58088BB_.wvu.FilterData" localSheetId="0" hidden="1">'на 2025'!$A$5:$H$324</definedName>
    <definedName name="Z_EED7532F_3F8E_4159_866F_A5A51397E489_.wvu.FilterData" localSheetId="0" hidden="1">'на 2025'!$A$5:$H$324</definedName>
    <definedName name="Z_EEDEE6DA_8279_4F84_B5A2_4D9FC4BBFC9B_.wvu.FilterData" localSheetId="0" hidden="1">'на 2025'!$A$5:$H$324</definedName>
    <definedName name="Z_EF1610FE_843B_4864_9DAD_05F697DD47DC_.wvu.FilterData" localSheetId="0" hidden="1">'на 2025'!$A$5:$H$324</definedName>
    <definedName name="Z_EF3A4F6C_A94D_4157_A010_B703899327B3_.wvu.FilterData" localSheetId="0" hidden="1">'на 2025'!$A$5:$H$324</definedName>
    <definedName name="Z_EF821C5C_6F3C_4E0A_8049_77A078C015B6_.wvu.FilterData" localSheetId="0" hidden="1">'на 2025'!$A$5:$H$324</definedName>
    <definedName name="Z_EFFADE78_6F23_4B5D_AE74_3E82BA29B398_.wvu.FilterData" localSheetId="0" hidden="1">'на 2025'!$A$5:$E$120</definedName>
    <definedName name="Z_F05EFB87_3BE7_41AF_8465_1EA73F5E8818_.wvu.FilterData" localSheetId="0" hidden="1">'на 2025'!$A$5:$H$324</definedName>
    <definedName name="Z_F08F510D_D84B_4E5B_A215_C6C34956D710_.wvu.FilterData" localSheetId="0" hidden="1">'на 2025'!$A$5:$H$324</definedName>
    <definedName name="Z_F0EB967D_F079_4FD4_AD5F_5BA84E405B49_.wvu.FilterData" localSheetId="0" hidden="1">'на 2025'!$A$5:$H$324</definedName>
    <definedName name="Z_F1034BFA_1A69_4FC2_AF03_194D1772ED46_.wvu.FilterData" localSheetId="0" hidden="1">'на 2025'!$A$5:$H$324</definedName>
    <definedName name="Z_F103F4AF_E8E2_4F3E_A9FD_DB934D8E8A41_.wvu.FilterData" localSheetId="0" hidden="1">'на 2025'!$A$5:$H$324</definedName>
    <definedName name="Z_F140A98E_30AA_4FD0_8B93_08F8951EDE5E_.wvu.FilterData" localSheetId="0" hidden="1">'на 2025'!$A$5:$E$120</definedName>
    <definedName name="Z_F1770493_E9D4_454B_AD87_994CF379096A_.wvu.FilterData" localSheetId="0" hidden="1">'на 2025'!$A$5:$H$324</definedName>
    <definedName name="Z_F1D58EA3_233E_4B2C_907F_20FB7B32BCEB_.wvu.FilterData" localSheetId="0" hidden="1">'на 2025'!$A$5:$H$324</definedName>
    <definedName name="Z_F1FF83CB_C105_4045_8D1C_1656D8BA7B97_.wvu.FilterData" localSheetId="0" hidden="1">'на 2025'!$A$5:$H$324</definedName>
    <definedName name="Z_F2110B0B_AAE7_42F0_B553_C360E9249AD4_.wvu.Cols" localSheetId="0" hidden="1">'на 2025'!#REF!,'на 2025'!#REF!,'на 2025'!$I:$BG</definedName>
    <definedName name="Z_F2110B0B_AAE7_42F0_B553_C360E9249AD4_.wvu.FilterData" localSheetId="0" hidden="1">'на 2025'!$A$5:$H$324</definedName>
    <definedName name="Z_F2110B0B_AAE7_42F0_B553_C360E9249AD4_.wvu.PrintArea" localSheetId="0" hidden="1">'на 2025'!$A$1:$BG$79</definedName>
    <definedName name="Z_F2110B0B_AAE7_42F0_B553_C360E9249AD4_.wvu.PrintTitles" localSheetId="0" hidden="1">'на 2025'!$4:$4</definedName>
    <definedName name="Z_F2297F69_EEB2_47F1_B378_3E0399CA26A1_.wvu.FilterData" localSheetId="0" hidden="1">'на 2025'!$A$5:$H$324</definedName>
    <definedName name="Z_F24FF7CE_BEE9_4D69_9CC9_1D573409219A_.wvu.FilterData" localSheetId="0" hidden="1">'на 2025'!$A$5:$H$324</definedName>
    <definedName name="Z_F278667C_3752_4E5E_BBEE_5A1D429FAB93_.wvu.FilterData" localSheetId="0" hidden="1">'на 2025'!$A$5:$H$324</definedName>
    <definedName name="Z_F2B210B3_A608_46A5_94E1_E525F8F6A2C4_.wvu.FilterData" localSheetId="0" hidden="1">'на 2025'!$A$5:$H$324</definedName>
    <definedName name="Z_F304AA00_B14E_4276_98BB_A5E040C2BE83_.wvu.FilterData" localSheetId="0" hidden="1">'на 2025'!$A$5:$H$324</definedName>
    <definedName name="Z_F30FADD4_07E9_4B4F_B53A_86E542EF0570_.wvu.FilterData" localSheetId="0" hidden="1">'на 2025'!$A$5:$H$324</definedName>
    <definedName name="Z_F31E06D7_BB46_4306_AC80_7D867336978C_.wvu.FilterData" localSheetId="0" hidden="1">'на 2025'!$A$5:$H$324</definedName>
    <definedName name="Z_F338BCFF_FE37_4512_82DE_8C10862CD583_.wvu.FilterData" localSheetId="0" hidden="1">'на 2025'!$A$5:$H$324</definedName>
    <definedName name="Z_F33B77A9_71E4_4F9B_8072_7CFC39B3FC50_.wvu.FilterData" localSheetId="0" hidden="1">'на 2025'!$A$5:$H$324</definedName>
    <definedName name="Z_F34EC6B1_390D_4B75_852C_F8775ACC3B29_.wvu.FilterData" localSheetId="0" hidden="1">'на 2025'!$A$5:$H$324</definedName>
    <definedName name="Z_F3A6411A_7F58_4AA4_A47E_73B872E59DC0_.wvu.FilterData" localSheetId="0" hidden="1">'на 2025'!$A$5:$H$324</definedName>
    <definedName name="Z_F3E148B1_ED1B_4330_84E7_EFC4722C807A_.wvu.FilterData" localSheetId="0" hidden="1">'на 2025'!$A$5:$H$324</definedName>
    <definedName name="Z_F3EB4276_07ED_4C3D_8305_EFD9881E26ED_.wvu.FilterData" localSheetId="0" hidden="1">'на 2025'!$A$5:$H$324</definedName>
    <definedName name="Z_F3F1BB49_52AF_48BB_95BC_060170851629_.wvu.FilterData" localSheetId="0" hidden="1">'на 2025'!$A$5:$H$324</definedName>
    <definedName name="Z_F3FAABC6_8E09_4D92_9132_85B2510C1FBC_.wvu.FilterData" localSheetId="0" hidden="1">'на 2025'!$A$5:$H$324</definedName>
    <definedName name="Z_F4076323_D8DB_4953_BA80_421C6CCA74EB_.wvu.FilterData" localSheetId="0" hidden="1">'на 2025'!$A$5:$H$324</definedName>
    <definedName name="Z_F413BB5D_EA53_42FB_84EF_A630DFA6E3CE_.wvu.FilterData" localSheetId="0" hidden="1">'на 2025'!$A$5:$H$324</definedName>
    <definedName name="Z_F424C8EB_1FD1_4B7C_BB16_C87F07FB1A66_.wvu.FilterData" localSheetId="0" hidden="1">'на 2025'!$A$5:$H$324</definedName>
    <definedName name="Z_F425AFFD_B79D_403C_801F_8117916701DC_.wvu.FilterData" localSheetId="0" hidden="1">'на 2025'!$A$5:$H$324</definedName>
    <definedName name="Z_F46E435E_1980_4C47_9CBE_B327135E4570_.wvu.FilterData" localSheetId="0" hidden="1">'на 2025'!$A$5:$H$324</definedName>
    <definedName name="Z_F48552A9_1F3B_415E_B25A_3A35D2E6EB46_.wvu.FilterData" localSheetId="0" hidden="1">'на 2025'!$A$5:$H$324</definedName>
    <definedName name="Z_F4B370BE_A7CE_4BF8_A9D2_E5262584ECE2_.wvu.FilterData" localSheetId="0" hidden="1">'на 2025'!$A$5:$H$324</definedName>
    <definedName name="Z_F4D51502_0CCD_4E1C_8387_D94D30666E39_.wvu.FilterData" localSheetId="0" hidden="1">'на 2025'!$A$5:$H$324</definedName>
    <definedName name="Z_F52002B9_A233_461F_9C02_2195A969869E_.wvu.FilterData" localSheetId="0" hidden="1">'на 2025'!$A$5:$H$324</definedName>
    <definedName name="Z_F54BE337_E584_450F_96D8_856C58939C13_.wvu.FilterData" localSheetId="0" hidden="1">'на 2025'!$A$5:$H$324</definedName>
    <definedName name="Z_F558DEA7_612A_44C7_B077_E65698B26505_.wvu.FilterData" localSheetId="0" hidden="1">'на 2025'!$A$5:$H$324</definedName>
    <definedName name="Z_F5860B2E_034B_467D_B92B_2E710E85FA76_.wvu.FilterData" localSheetId="0" hidden="1">'на 2025'!$A$5:$H$324</definedName>
    <definedName name="Z_F58680BA_6ED5_407F_B9AE_851D451E01EE_.wvu.FilterData" localSheetId="0" hidden="1">'на 2025'!$A$5:$H$324</definedName>
    <definedName name="Z_F5904F57_BE1E_4C1A_B9F2_3334C6090028_.wvu.FilterData" localSheetId="0" hidden="1">'на 2025'!$A$5:$H$324</definedName>
    <definedName name="Z_F5A92536_7ADF_4574_9094_4E9E2907828D_.wvu.FilterData" localSheetId="0" hidden="1">'на 2025'!$A$5:$H$324</definedName>
    <definedName name="Z_F5E5B384_11B7_4F24_ADF6_08A6C35ADF77_.wvu.FilterData" localSheetId="0" hidden="1">'на 2025'!$A$5:$H$324</definedName>
    <definedName name="Z_F5F50589_1DF0_4A91_A5AE_A081904AF6B0_.wvu.FilterData" localSheetId="0" hidden="1">'на 2025'!$A$5:$H$324</definedName>
    <definedName name="Z_F61E56D2_EFF9_4BF6_BC10_A7D9E7E2CB28_.wvu.FilterData" localSheetId="0" hidden="1">'на 2025'!$A$5:$H$324</definedName>
    <definedName name="Z_F623BA5E_0C99_48AF_83B6_93F23B3DCF53_.wvu.FilterData" localSheetId="0" hidden="1">'на 2025'!$A$5:$H$324</definedName>
    <definedName name="Z_F66AFAC6_2D91_47B3_B144_43AE4E90F02F_.wvu.FilterData" localSheetId="0" hidden="1">'на 2025'!$A$5:$H$324</definedName>
    <definedName name="Z_F675BEC0_5D51_42CD_8359_31DF2F226166_.wvu.FilterData" localSheetId="0" hidden="1">'на 2025'!$A$5:$H$324</definedName>
    <definedName name="Z_F67FDAF6_C7A9_4739_99A3_F2A8656C78C0_.wvu.FilterData" localSheetId="0" hidden="1">'на 2025'!$A$5:$H$324</definedName>
    <definedName name="Z_F6921BC4_E0E6_4AEF_829D_3CF79503065A_.wvu.FilterData" localSheetId="0" hidden="1">'на 2025'!$A$5:$H$324</definedName>
    <definedName name="Z_F6F4D1CA_4991_462D_A51D_FD0D91822706_.wvu.FilterData" localSheetId="0" hidden="1">'на 2025'!$A$5:$H$324</definedName>
    <definedName name="Z_F731E429_1EEA_443F_A17D_E6EB986E228C_.wvu.FilterData" localSheetId="0" hidden="1">'на 2025'!$A$5:$H$324</definedName>
    <definedName name="Z_F7E84A2A_268F_49A2_9175_3ADFDAD9A1AF_.wvu.FilterData" localSheetId="0" hidden="1">'на 2025'!$A$5:$H$324</definedName>
    <definedName name="Z_F7FC106B_79FE_40D3_AA43_206A7284AC4B_.wvu.FilterData" localSheetId="0" hidden="1">'на 2025'!$A$5:$H$324</definedName>
    <definedName name="Z_F800C951_7E3C_42D6_B362_3CDF78E7F025_.wvu.FilterData" localSheetId="0" hidden="1">'на 2025'!$A$5:$H$324</definedName>
    <definedName name="Z_F81D36EC_DD5D_48EA_8057_84B13639238C_.wvu.FilterData" localSheetId="0" hidden="1">'на 2025'!$A$5:$H$324</definedName>
    <definedName name="Z_F86B373A_77EE_4727_A7B9_7965520AB24D_.wvu.FilterData" localSheetId="0" hidden="1">'на 2025'!$A$5:$H$324</definedName>
    <definedName name="Z_F8B0DEDC_32C7_4D2C_9923_D4A5441ED454_.wvu.FilterData" localSheetId="0" hidden="1">'на 2025'!$A$5:$H$324</definedName>
    <definedName name="Z_F8CD48ED_A67F_492E_A417_09D352E93E12_.wvu.FilterData" localSheetId="0" hidden="1">'на 2025'!$A$5:$E$120</definedName>
    <definedName name="Z_F8E02295_4C4F_4DE1_ACF5_8151BB17EB6E_.wvu.FilterData" localSheetId="0" hidden="1">'на 2025'!$A$5:$H$324</definedName>
    <definedName name="Z_F8E4304E_2CC4_4F73_A08A_BA6FE8EB77EF_.wvu.FilterData" localSheetId="0" hidden="1">'на 2025'!$A$5:$H$324</definedName>
    <definedName name="Z_F9AF50D2_05C8_4D13_9F15_43FAA7F1CB7A_.wvu.FilterData" localSheetId="0" hidden="1">'на 2025'!$A$5:$H$324</definedName>
    <definedName name="Z_F9B9A5C0_E391_4CCC_95EA_AF425221E5C4_.wvu.FilterData" localSheetId="0" hidden="1">'на 2025'!$A$5:$H$324</definedName>
    <definedName name="Z_F9F96D65_7E5D_4EDB_B47B_CD800EE8793F_.wvu.FilterData" localSheetId="0" hidden="1">'на 2025'!$A$5:$E$120</definedName>
    <definedName name="Z_FA0158D7_5D42_4521_AFCC_0FD96CFB6680_.wvu.FilterData" localSheetId="0" hidden="1">'на 2025'!$A$5:$H$324</definedName>
    <definedName name="Z_FA263ADC_F7F9_4F21_8D0A_B162CFE58321_.wvu.FilterData" localSheetId="0" hidden="1">'на 2025'!$A$5:$H$324</definedName>
    <definedName name="Z_FA270880_5E39_4EAA_BE02_BDB906770A67_.wvu.FilterData" localSheetId="0" hidden="1">'на 2025'!$A$5:$H$324</definedName>
    <definedName name="Z_FA47CA05_CCF1_4EDC_AAF6_26967695B1D8_.wvu.FilterData" localSheetId="0" hidden="1">'на 2025'!$A$5:$H$324</definedName>
    <definedName name="Z_FA687933_7694_4C0F_8982_34C11239740C_.wvu.FilterData" localSheetId="0" hidden="1">'на 2025'!$A$5:$H$324</definedName>
    <definedName name="Z_FA9FECB8_BA16_47CC_97A5_FF0276B7BA2A_.wvu.FilterData" localSheetId="0" hidden="1">'на 2025'!$A$5:$H$324</definedName>
    <definedName name="Z_FADBBBF4_A5FD_47EA_87AF_F3DC2DF00CA8_.wvu.FilterData" localSheetId="0" hidden="1">'на 2025'!$A$5:$H$324</definedName>
    <definedName name="Z_FAEA1540_FB92_4A7F_8E18_381E2C6FAF74_.wvu.FilterData" localSheetId="0" hidden="1">'на 2025'!$A$5:$E$120</definedName>
    <definedName name="Z_FAFAE96F_8BAB_4D62_8B50_A5F2D1B08FBB_.wvu.FilterData" localSheetId="0" hidden="1">'на 2025'!$A$5:$H$324</definedName>
    <definedName name="Z_FB229BDB_3A6C_4BB8_B8E6_A67636835C83_.wvu.FilterData" localSheetId="0" hidden="1">'на 2025'!$A$5:$H$324</definedName>
    <definedName name="Z_FB2B2898_07E8_4F64_9660_A5CFE0C3B2A1_.wvu.FilterData" localSheetId="0" hidden="1">'на 2025'!$A$5:$H$324</definedName>
    <definedName name="Z_FB2BF477_D0B5_422C_B79D_FDEC3D26BD5E_.wvu.FilterData" localSheetId="0" hidden="1">'на 2025'!$A$5:$H$324</definedName>
    <definedName name="Z_FB35B37B_2F7F_4D23_B40F_380D683C704C_.wvu.FilterData" localSheetId="0" hidden="1">'на 2025'!$A$5:$H$324</definedName>
    <definedName name="Z_FB36674F_EA77_4276_ADC4_92BDAF28A2CB_.wvu.FilterData" localSheetId="0" hidden="1">'на 2025'!$A$5:$H$324</definedName>
    <definedName name="Z_FB4C9D56_2EDB_4CD4_9DFE_7C214EA770EC_.wvu.FilterData" localSheetId="0" hidden="1">'на 2025'!$A$5:$H$324</definedName>
    <definedName name="Z_FB950159_36A0_4459_8C0C_3AA3A2B4DEC9_.wvu.FilterData" localSheetId="0" hidden="1">'на 2025'!$A$5:$H$324</definedName>
    <definedName name="Z_FBE2EB42_7C8D_40DA_8BFA_706BF49FCFDE_.wvu.FilterData" localSheetId="0" hidden="1">'на 2025'!$A$5:$H$324</definedName>
    <definedName name="Z_FBEEEF36_B47B_4551_8D8A_904E9E1222D4_.wvu.FilterData" localSheetId="0" hidden="1">'на 2025'!$A$5:$E$120</definedName>
    <definedName name="Z_FBFEC7B7_C5D0_44F3_87E7_66C52A67E842_.wvu.FilterData" localSheetId="0" hidden="1">'на 2025'!$A$5:$H$324</definedName>
    <definedName name="Z_FC3CE0E0_62AD_4DFE_9E6D_61D173C71E73_.wvu.FilterData" localSheetId="0" hidden="1">'на 2025'!$A$5:$H$324</definedName>
    <definedName name="Z_FC4C3009_E36C_43FD_8BFB_98FFC232780E_.wvu.FilterData" localSheetId="0" hidden="1">'на 2025'!$A$5:$H$324</definedName>
    <definedName name="Z_FC5D3D29_E6B6_4724_B01C_EFC5C58D36F7_.wvu.FilterData" localSheetId="0" hidden="1">'на 2025'!$A$5:$H$324</definedName>
    <definedName name="Z_FC5FC493_AFA8_41A4_87B0_C433EF48A58A_.wvu.FilterData" localSheetId="0" hidden="1">'на 2025'!$A$5:$H$324</definedName>
    <definedName name="Z_FC8DF947_D902_4089_91EA_22D68229174F_.wvu.FilterData" localSheetId="0" hidden="1">'на 2025'!$A$5:$H$324</definedName>
    <definedName name="Z_FC921717_EFFF_4C5F_AE15_5DB48A6B2DDC_.wvu.FilterData" localSheetId="0" hidden="1">'на 2025'!$A$5:$H$324</definedName>
    <definedName name="Z_FCC3AE73_E537_4FEF_8316_D2033D529D47_.wvu.FilterData" localSheetId="0" hidden="1">'на 2025'!$A$5:$H$324</definedName>
    <definedName name="Z_FCD2D329_BC48_4BD8_AD6B_3D3925E3177E_.wvu.FilterData" localSheetId="0" hidden="1">'на 2025'!$A$5:$H$324</definedName>
    <definedName name="Z_FCEF895C_BC27_4CBA_8452_0C5644B8223D_.wvu.FilterData" localSheetId="0" hidden="1">'на 2025'!$A$5:$H$324</definedName>
    <definedName name="Z_FCFEE462_86B3_4D22_A291_C53135F468F2_.wvu.FilterData" localSheetId="0" hidden="1">'на 2025'!$A$5:$H$324</definedName>
    <definedName name="Z_FD01F790_1BBF_4238_916B_FA56833C331E_.wvu.FilterData" localSheetId="0" hidden="1">'на 2025'!$A$5:$H$324</definedName>
    <definedName name="Z_FD0E1B66_1ED2_4768_AEAA_4813773FCD1B_.wvu.FilterData" localSheetId="0" hidden="1">'на 2025'!$A$5:$E$120</definedName>
    <definedName name="Z_FD15EC03_9595_4C02_AA67_D7720B02E344_.wvu.FilterData" localSheetId="0" hidden="1">'на 2025'!$A$5:$H$324</definedName>
    <definedName name="Z_FD3BE8C9_37F8_4B3C_B2C7_E77CF8E04BFB_.wvu.FilterData" localSheetId="0" hidden="1">'на 2025'!$A$5:$H$324</definedName>
    <definedName name="Z_FD3D5015_A741_475F_84D8_C8E06D2029C4_.wvu.FilterData" localSheetId="0" hidden="1">'на 2025'!$A$5:$H$324</definedName>
    <definedName name="Z_FD4802F9_333E_4B85_AA53_8A6A2CF89072_.wvu.FilterData" localSheetId="0" hidden="1">'на 2025'!$A$5:$H$324</definedName>
    <definedName name="Z_FD5CEF9A_4499_4018_A32D_B5C5AF11D935_.wvu.FilterData" localSheetId="0" hidden="1">'на 2025'!$A$5:$H$324</definedName>
    <definedName name="Z_FD5EDEE5_A3CE_4C43_835A_373611C65308_.wvu.FilterData" localSheetId="0" hidden="1">'на 2025'!$A$5:$H$324</definedName>
    <definedName name="Z_FD66CF31_1A62_4649_ABF8_67009C9EEFA8_.wvu.FilterData" localSheetId="0" hidden="1">'на 2025'!$A$5:$H$324</definedName>
    <definedName name="Z_FDDB310B_7AE0_49CB_BE16_F49E6EF78E5F_.wvu.FilterData" localSheetId="0" hidden="1">'на 2025'!$A$5:$H$324</definedName>
    <definedName name="Z_FDE37E7A_0D62_48F6_B80B_D6356ECC791B_.wvu.FilterData" localSheetId="0" hidden="1">'на 2025'!$A$5:$H$324</definedName>
    <definedName name="Z_FDE6536E_3A56_4D69_A159_5DB77FF6A4B2_.wvu.FilterData" localSheetId="0" hidden="1">'на 2025'!$A$5:$H$324</definedName>
    <definedName name="Z_FDFA00AD_EA6D_4937_80B9_640D5FB985EF_.wvu.FilterData" localSheetId="0" hidden="1">'на 2025'!$A$5:$H$324</definedName>
    <definedName name="Z_FE9D531A_F987_4486_AC6F_37568587E0CC_.wvu.FilterData" localSheetId="0" hidden="1">'на 2025'!$A$5:$H$324</definedName>
    <definedName name="Z_FEE18FC2_E5D2_4C59_B7D0_FDF82F2008D4_.wvu.FilterData" localSheetId="0" hidden="1">'на 2025'!$A$5:$H$324</definedName>
    <definedName name="Z_FEF0FD9C_0AF1_4157_A391_071CD507BEBA_.wvu.FilterData" localSheetId="0" hidden="1">'на 2025'!$A$5:$H$324</definedName>
    <definedName name="Z_FEF167F4_F152_4BEA_9E7D_592D0E0A9379_.wvu.FilterData" localSheetId="0" hidden="1">'на 2025'!$A$5:$H$324</definedName>
    <definedName name="Z_FEFFCD5F_F237_4316_B50A_6C71D0FF3363_.wvu.FilterData" localSheetId="0" hidden="1">'на 2025'!$A$5:$H$324</definedName>
    <definedName name="Z_FF2B641B_674B_4DA5_A6F8_82831EC9F946_.wvu.FilterData" localSheetId="0" hidden="1">'на 2025'!$A$5:$H$324</definedName>
    <definedName name="Z_FF69DFA1_AD30_40D4_9403_C70773B685FA_.wvu.FilterData" localSheetId="0" hidden="1">'на 2025'!$A$5:$H$324</definedName>
    <definedName name="Z_FF7CC20D_CA9E_46D2_A113_9EB09E8A7DF6_.wvu.FilterData" localSheetId="0" hidden="1">'на 2025'!$A$5:$E$120</definedName>
    <definedName name="Z_FF7F531F_28CE_4C28_BA81_DE242DB82E03_.wvu.FilterData" localSheetId="0" hidden="1">'на 2025'!$A$5:$H$324</definedName>
    <definedName name="Z_FF9CAECB_501B_462B_B812_A3333DD17EEE_.wvu.FilterData" localSheetId="0" hidden="1">'на 2025'!$A$5:$H$324</definedName>
    <definedName name="Z_FF9EFDBE_F5FD_432E_96BA_C22D4E9B91D4_.wvu.FilterData" localSheetId="0" hidden="1">'на 2025'!$A$5:$H$324</definedName>
    <definedName name="Z_FFBF84C0_8EC1_41E5_A130_1EB26E22D86E_.wvu.FilterData" localSheetId="0" hidden="1">'на 2025'!$A$5:$H$324</definedName>
    <definedName name="Z_FFE6C3F9_C13E_4E13_8F64_B3AD0BCC69D2_.wvu.FilterData" localSheetId="0" hidden="1">'на 2025'!$A$5:$H$324</definedName>
    <definedName name="Z_FFFC89F4_6CC5_4464_8EC3_BC7659708B14_.wvu.FilterData" localSheetId="0" hidden="1">'на 2025'!$A$5:$H$324</definedName>
    <definedName name="_xlnm.Print_Titles" localSheetId="0">'на 2025'!$4:$5</definedName>
    <definedName name="_xlnm.Print_Area" localSheetId="0">'на 2025'!$A$1:$H$123</definedName>
  </definedNames>
  <calcPr calcId="162913" fullPrecision="0"/>
  <customWorkbookViews>
    <customWorkbookView name="Рогожина Ольга Сергеевна - Личное представление" guid="{BEA0FDBA-BB07-4C19-8BBD-5E57EE395C09}" mergeInterval="0" personalView="1" maximized="1" xWindow="-8" yWindow="-8" windowWidth="1936" windowHeight="1056" activeSheetId="1"/>
    <customWorkbookView name="Залецкая Ольга Геннадьевна - Личное представление" guid="{D95852A1-B0FC-4AC5-B62B-5CCBE05B0D15}" mergeInterval="0" personalView="1" maximized="1" xWindow="-8" yWindow="-8" windowWidth="1936" windowHeight="1056" activeSheetId="1"/>
    <customWorkbookView name="Перевощикова Анна Васильевна - Личное представление" guid="{CCF533A2-322B-40E2-88B2-065E6D1D35B4}" mergeInterval="0" personalView="1" maximized="1" xWindow="-8" yWindow="-8" windowWidth="1936" windowHeight="1056" activeSheetId="1"/>
    <customWorkbookView name="Астахова Анна Владимировна - Личное представление" guid="{13BE7114-35DF-4699-8779-61985C68F6C3}" mergeInterval="0" personalView="1" maximized="1" showSheetTabs="0" xWindow="-9" yWindow="-9" windowWidth="1938" windowHeight="1050" activeSheetId="1" showComments="commIndAndComment"/>
    <customWorkbookView name="Крыжановская Анна Александровна - Личное представление" guid="{3EEA7E1A-5F2B-4408-A34C-1F0223B5B245}" mergeInterval="0" personalView="1" maximized="1" xWindow="-8" yWindow="-8" windowWidth="1936" windowHeight="1056" activeSheetId="1"/>
    <customWorkbookView name="Ливерант Элеонора Галимзяновна - Личное представление" guid="{E58B6A19-CDF2-47F2-B31F-BA0A30B39762}" mergeInterval="0" personalView="1" maximized="1" showSheetTabs="0" xWindow="-8" yWindow="-8" windowWidth="1936" windowHeight="1056" activeSheetId="1"/>
    <customWorkbookView name="Маганёва Екатерина Николаевна - Личное представление" guid="{CA384592-0CFD-4322-A4EB-34EC04693944}" mergeInterval="0" personalView="1" maximized="1" xWindow="-8" yWindow="-8" windowWidth="1936" windowHeight="1056" activeSheetId="1"/>
    <customWorkbookView name="Чернова Светлана Викторовна - Личное представление" guid="{B128763D-80F0-47B0-A951-7CE59556729E}" mergeInterval="0" personalView="1" maximized="1" xWindow="-8" yWindow="-8" windowWidth="1936" windowHeight="1056" activeSheetId="1"/>
    <customWorkbookView name="Хрусталёва Елена Анатольевна - Личное представление" guid="{032DDD1D-7C32-4E80-928D-C908C764BB01}" personalView="1" maximized="1" xWindow="-8" yWindow="-8" windowWidth="1936" windowHeight="1056" activeSheetId="1"/>
    <customWorkbookView name="kaa - Личное представление" guid="{7B245AB0-C2AF-4822-BFC4-2399F85856C1}" personalView="1" maximized="1" xWindow="1" yWindow="1" windowWidth="1280" windowHeight="803" activeSheetId="1"/>
    <customWorkbookView name="Коптеева Елена Анатольевна - Личное представление" guid="{2F7AC811-CA37-46E3-866E-6E10DF43054A}" personalView="1" maximized="1" windowWidth="1276" windowHeight="799" activeSheetId="1"/>
    <customWorkbookView name="Соловьёва Ольга Валерьевна - Личное представление" guid="{CB1A56DC-A135-41E6-8A02-AE4E518C879F}" personalView="1" maximized="1" windowWidth="1916" windowHeight="855" activeSheetId="1" showComments="commIndAndComment"/>
    <customWorkbookView name="Пользователь - Личное представление" guid="{C8C7D91A-0101-429D-A7C4-25C2A366909A}" personalView="1" maximized="1" windowWidth="1264" windowHeight="759" activeSheetId="1"/>
    <customWorkbookView name="1 - Личное представление" guid="{CBF9D894-3FD2-4B68-BAC8-643DB23851C0}" personalView="1" maximized="1" xWindow="1" yWindow="1" windowWidth="1733" windowHeight="798" activeSheetId="1"/>
    <customWorkbookView name="BLACKGIRL - Личное представление" guid="{37F8CE32-8CE8-4D95-9C0E-63112E6EFFE9}" personalView="1" maximized="1" windowWidth="1020" windowHeight="576" activeSheetId="0"/>
    <customWorkbookView name="Елена - Личное представление" guid="{24E5C1BC-322C-4FEF-B964-F0DCC04482C1}" personalView="1" maximized="1" xWindow="1" yWindow="1" windowWidth="1024" windowHeight="547" activeSheetId="1"/>
    <customWorkbookView name="Admin - Личное представление" guid="{2DF88C31-E5A0-4DFE-877D-5A31D3992603}" personalView="1" maximized="1" windowWidth="1276" windowHeight="719" activeSheetId="1"/>
    <customWorkbookView name="Михайлова Ирина Ивановна - Личное представление" guid="{9E943B7D-D4C7-443F-BC4C-8AB90546D8A5}" personalView="1" maximized="1" windowWidth="1276" windowHeight="799" activeSheetId="1"/>
    <customWorkbookView name="Анастасия Вячеславовна - Личное представление" guid="{F2110B0B-AAE7-42F0-B553-C360E9249AD4}" personalView="1" maximized="1" windowWidth="1276" windowHeight="779" activeSheetId="1"/>
    <customWorkbookView name="Михальченко Светлана Николаевна - Личное представление" guid="{D7BC8E82-4392-4806-9DAE-D94253790B9C}" personalView="1" maximized="1" windowWidth="1276" windowHeight="759" activeSheetId="1" showComments="commIndAndComment"/>
    <customWorkbookView name="Морычева Надежда Николаевна - Личное представление" guid="{A6B98527-7CBF-4E4D-BDEA-9334A3EB779F}" personalView="1" maximized="1" xWindow="-8" yWindow="-8" windowWidth="1296" windowHeight="1000" activeSheetId="1"/>
    <customWorkbookView name="User - Личное представление" guid="{D20DFCFE-63F9-4265-B37B-4F36C46DF159}" personalView="1" maximized="1" xWindow="-8" yWindow="-8" windowWidth="1296" windowHeight="1000" activeSheetId="1"/>
    <customWorkbookView name="pav - Личное представление" guid="{539CB3DF-9B66-4BE7-9074-8CE0405EB8A6}" personalView="1" maximized="1" xWindow="1" yWindow="1" windowWidth="1276" windowHeight="794" activeSheetId="1"/>
    <customWorkbookView name="kou - Личное представление" guid="{998B8119-4FF3-4A16-838D-539C6AE34D55}" personalView="1" maximized="1" windowWidth="1148" windowHeight="645" activeSheetId="1"/>
    <customWorkbookView name="Денисова Евгения Юрьевна - Личное представление" guid="{9FA29541-62F4-4CED-BF33-19F6BA57578F}" personalView="1" maximized="1" windowWidth="1276" windowHeight="759" activeSheetId="1"/>
    <customWorkbookView name="Литвинчук Екатерина Николаевна - Личное представление" guid="{5FB953A5-71FF-4056-AF98-C9D06FF0EDF3}" personalView="1" maximized="1" xWindow="-8" yWindow="-8" windowWidth="1296" windowHeight="1000" activeSheetId="1"/>
    <customWorkbookView name="Корунова Олеся Юрьевна - Личное представление" guid="{5EB1B5BB-79BE-4318-9140-3FA31802D519}" personalView="1" maximized="1" xWindow="-8" yWindow="-8" windowWidth="1296" windowHeight="1000" activeSheetId="1"/>
    <customWorkbookView name="perevoschikova_av - Личное представление" guid="{649E5CE3-4976-49D9-83DA-4E57FFC714BF}" personalView="1" maximized="1" xWindow="1" yWindow="1" windowWidth="1276" windowHeight="794" activeSheetId="1"/>
    <customWorkbookView name="Сырвачева Виктория Алексеевна - Личное представление" guid="{72C0943B-A5D5-4B80-AD54-166C5CDC74DE}" personalView="1" maximized="1" xWindow="-8" yWindow="-8" windowWidth="1296" windowHeight="1000" activeSheetId="1"/>
    <customWorkbookView name="Маслова Алина Рамазановна - Личное представление" guid="{99950613-28E7-4EC2-B918-559A2757B0A9}" personalView="1" maximized="1" xWindow="-8" yWindow="-8" windowWidth="1936" windowHeight="1056" activeSheetId="1"/>
    <customWorkbookView name="Козлова Анастасия Сергеевна - Личное представление" guid="{0CCCFAED-79CE-4449-BC23-D60C794B65C2}" personalView="1" maximized="1" windowWidth="1276" windowHeight="779" activeSheetId="1"/>
    <customWorkbookView name="Минакова Оксана Сергеевна - Личное представление" guid="{45DE1976-7F07-4EB4-8A9C-FB72D060BEFA}" personalView="1" maximized="1" xWindow="-8" yWindow="-8" windowWidth="1936" windowHeight="1056" activeSheetId="1"/>
    <customWorkbookView name="Фесик Светлана Викторовна - Личное представление" guid="{6068C3FF-17AA-48A5-A88B-2523CBAC39AE}" personalView="1" maximized="1" xWindow="-8" yWindow="-8" windowWidth="1296" windowHeight="1000" activeSheetId="1"/>
    <customWorkbookView name="Залецкая Ольга Генадьевна - Личное представление" guid="{6E4A7295-8CE0-4D28-ABEF-D38EBAE7C204}" mergeInterval="0" personalView="1" maximized="1" xWindow="-8" yWindow="-8" windowWidth="1936" windowHeight="1056" activeSheetId="1"/>
    <customWorkbookView name="Вершинина Мария Игоревна - Личное представление" guid="{A0A3CD9B-2436-40D7-91DB-589A95FBBF00}" mergeInterval="0" personalView="1" maximized="1" xWindow="-8" yWindow="-8" windowWidth="1936" windowHeight="1056" activeSheetId="1"/>
    <customWorkbookView name="Шулепова Ольга Анатольевна - Личное представление" guid="{67ADFAE6-A9AF-44D7-8539-93CD0F6B7849}" mergeInterval="0" personalView="1" maximized="1" xWindow="-8" yWindow="-8" windowWidth="1936" windowHeight="1056" activeSheetId="1"/>
    <customWorkbookView name="Лёвина Ирина Михайловна - Личное представление" guid="{4EA492D8-B170-444C-A887-0AC42BCFF83B}" mergeInterval="0" personalView="1" maximized="1" xWindow="-8" yWindow="-8" windowWidth="1936" windowHeight="1056" activeSheetId="1"/>
  </customWorkbookViews>
  <fileRecoveryPr autoRecover="0"/>
</workbook>
</file>

<file path=xl/calcChain.xml><?xml version="1.0" encoding="utf-8"?>
<calcChain xmlns="http://schemas.openxmlformats.org/spreadsheetml/2006/main">
  <c r="G6" i="1" l="1"/>
  <c r="D109" i="1" l="1"/>
  <c r="E73" i="1" l="1"/>
  <c r="E67" i="1"/>
  <c r="E61" i="1"/>
  <c r="E55" i="1"/>
  <c r="E49" i="1"/>
  <c r="E42" i="1"/>
  <c r="E36" i="1"/>
  <c r="E29" i="1"/>
  <c r="E13" i="1"/>
  <c r="D75" i="1" l="1"/>
  <c r="C75" i="1"/>
  <c r="C118" i="1"/>
  <c r="E99" i="1" l="1"/>
  <c r="E89" i="1"/>
  <c r="E88" i="1"/>
  <c r="E87" i="1"/>
  <c r="E92" i="1"/>
  <c r="F24" i="1" l="1"/>
  <c r="F25" i="1"/>
  <c r="E38" i="1" l="1"/>
  <c r="E44" i="1"/>
  <c r="F118" i="1" l="1"/>
  <c r="F116" i="1"/>
  <c r="F115" i="1"/>
  <c r="F42" i="1" l="1"/>
  <c r="D85" i="1" l="1"/>
  <c r="C85" i="1"/>
  <c r="E45" i="1"/>
  <c r="E43" i="1"/>
  <c r="D41" i="1"/>
  <c r="C41" i="1"/>
  <c r="E31" i="1"/>
  <c r="D35" i="1"/>
  <c r="E35" i="1" s="1"/>
  <c r="C35" i="1"/>
  <c r="F35" i="1" s="1"/>
  <c r="E41" i="1" l="1"/>
  <c r="E85" i="1"/>
  <c r="F41" i="1"/>
  <c r="G41" i="1" s="1"/>
  <c r="E94" i="1" l="1"/>
  <c r="E93" i="1"/>
  <c r="D91" i="1"/>
  <c r="C91" i="1"/>
  <c r="F91" i="1" s="1"/>
  <c r="E24" i="1"/>
  <c r="G27" i="1"/>
  <c r="G26" i="1"/>
  <c r="F29" i="1"/>
  <c r="E91" i="1" l="1"/>
  <c r="G115" i="1"/>
  <c r="G120" i="1"/>
  <c r="G119" i="1"/>
  <c r="F119" i="1"/>
  <c r="G118" i="1"/>
  <c r="G116" i="1"/>
  <c r="G108" i="1"/>
  <c r="F108" i="1"/>
  <c r="G107" i="1"/>
  <c r="F107" i="1"/>
  <c r="F106" i="1"/>
  <c r="G106" i="1" s="1"/>
  <c r="F105" i="1"/>
  <c r="G105" i="1" s="1"/>
  <c r="F104" i="1"/>
  <c r="G104" i="1" s="1"/>
  <c r="G102" i="1"/>
  <c r="F102" i="1"/>
  <c r="G101" i="1"/>
  <c r="F101" i="1"/>
  <c r="G100" i="1"/>
  <c r="F100" i="1"/>
  <c r="F99" i="1"/>
  <c r="G99" i="1" s="1"/>
  <c r="G98" i="1"/>
  <c r="F98" i="1"/>
  <c r="G96" i="1"/>
  <c r="F96" i="1"/>
  <c r="G95" i="1"/>
  <c r="F95" i="1"/>
  <c r="F94" i="1"/>
  <c r="G94" i="1" s="1"/>
  <c r="F93" i="1"/>
  <c r="G93" i="1" s="1"/>
  <c r="F92" i="1"/>
  <c r="G92" i="1" s="1"/>
  <c r="G90" i="1"/>
  <c r="F90" i="1"/>
  <c r="G89" i="1"/>
  <c r="F89" i="1"/>
  <c r="F88" i="1"/>
  <c r="G88" i="1" s="1"/>
  <c r="F87" i="1"/>
  <c r="G87" i="1" s="1"/>
  <c r="G86" i="1"/>
  <c r="F86" i="1"/>
  <c r="G84" i="1"/>
  <c r="F84" i="1"/>
  <c r="G83" i="1"/>
  <c r="F83" i="1"/>
  <c r="G82" i="1"/>
  <c r="F82" i="1"/>
  <c r="F81" i="1"/>
  <c r="G81" i="1" s="1"/>
  <c r="F80" i="1"/>
  <c r="G80" i="1" s="1"/>
  <c r="G78" i="1"/>
  <c r="F78" i="1"/>
  <c r="G77" i="1"/>
  <c r="F77" i="1"/>
  <c r="F76" i="1"/>
  <c r="G76" i="1" s="1"/>
  <c r="F75" i="1"/>
  <c r="G75" i="1" s="1"/>
  <c r="F74" i="1"/>
  <c r="G74" i="1" s="1"/>
  <c r="G71" i="1"/>
  <c r="F71" i="1"/>
  <c r="G70" i="1"/>
  <c r="F70" i="1"/>
  <c r="F69" i="1"/>
  <c r="G69" i="1" s="1"/>
  <c r="F68" i="1"/>
  <c r="G68" i="1" s="1"/>
  <c r="G67" i="1"/>
  <c r="F67" i="1"/>
  <c r="G65" i="1"/>
  <c r="F65" i="1"/>
  <c r="G64" i="1"/>
  <c r="F64" i="1"/>
  <c r="F63" i="1"/>
  <c r="G63" i="1" s="1"/>
  <c r="F62" i="1"/>
  <c r="G62" i="1" s="1"/>
  <c r="G61" i="1"/>
  <c r="F61" i="1"/>
  <c r="G59" i="1"/>
  <c r="F59" i="1"/>
  <c r="G58" i="1"/>
  <c r="F58" i="1"/>
  <c r="G57" i="1"/>
  <c r="F57" i="1"/>
  <c r="F56" i="1"/>
  <c r="G56" i="1" s="1"/>
  <c r="G55" i="1"/>
  <c r="F55" i="1"/>
  <c r="G53" i="1"/>
  <c r="F53" i="1"/>
  <c r="G52" i="1"/>
  <c r="F52" i="1"/>
  <c r="G51" i="1"/>
  <c r="F51" i="1"/>
  <c r="F50" i="1"/>
  <c r="G50" i="1" s="1"/>
  <c r="G49" i="1"/>
  <c r="F49" i="1"/>
  <c r="G47" i="1"/>
  <c r="F47" i="1"/>
  <c r="G46" i="1"/>
  <c r="F46" i="1"/>
  <c r="F45" i="1"/>
  <c r="G45" i="1" s="1"/>
  <c r="F44" i="1"/>
  <c r="G44" i="1" s="1"/>
  <c r="F43" i="1"/>
  <c r="G43" i="1" s="1"/>
  <c r="G40" i="1"/>
  <c r="F40" i="1"/>
  <c r="G39" i="1"/>
  <c r="F39" i="1"/>
  <c r="F38" i="1"/>
  <c r="G38" i="1" s="1"/>
  <c r="F37" i="1"/>
  <c r="G37" i="1" s="1"/>
  <c r="F36" i="1"/>
  <c r="G36" i="1" s="1"/>
  <c r="G34" i="1"/>
  <c r="F34" i="1"/>
  <c r="G33" i="1"/>
  <c r="F33" i="1"/>
  <c r="G32" i="1"/>
  <c r="F32" i="1"/>
  <c r="F31" i="1"/>
  <c r="G31" i="1" s="1"/>
  <c r="G30" i="1"/>
  <c r="F30" i="1"/>
  <c r="G17" i="1"/>
  <c r="G16" i="1"/>
  <c r="G15" i="1"/>
  <c r="G13" i="1"/>
  <c r="F17" i="1"/>
  <c r="F16" i="1"/>
  <c r="F15" i="1"/>
  <c r="F14" i="1"/>
  <c r="G14" i="1" s="1"/>
  <c r="F13" i="1"/>
  <c r="F120" i="1"/>
  <c r="F27" i="1"/>
  <c r="F26" i="1"/>
  <c r="G25" i="1"/>
  <c r="G24" i="1"/>
  <c r="G23" i="1"/>
  <c r="F22" i="1"/>
  <c r="F21" i="1"/>
  <c r="F20" i="1"/>
  <c r="F19" i="1"/>
  <c r="D11" i="1" l="1"/>
  <c r="D10" i="1"/>
  <c r="D9" i="1"/>
  <c r="D8" i="1"/>
  <c r="D7" i="1"/>
  <c r="C11" i="1"/>
  <c r="C10" i="1"/>
  <c r="C9" i="1"/>
  <c r="C8" i="1"/>
  <c r="C7" i="1"/>
  <c r="F8" i="1" l="1"/>
  <c r="G8" i="1" s="1"/>
  <c r="E8" i="1"/>
  <c r="G11" i="1"/>
  <c r="F11" i="1"/>
  <c r="F9" i="1"/>
  <c r="G9" i="1" s="1"/>
  <c r="F7" i="1"/>
  <c r="G7" i="1" s="1"/>
  <c r="G10" i="1"/>
  <c r="F10" i="1"/>
  <c r="C6" i="1"/>
  <c r="E120" i="1"/>
  <c r="E119" i="1"/>
  <c r="E118" i="1"/>
  <c r="E116" i="1"/>
  <c r="E115" i="1"/>
  <c r="E108" i="1"/>
  <c r="E107" i="1"/>
  <c r="E106" i="1"/>
  <c r="E105" i="1"/>
  <c r="E104" i="1"/>
  <c r="E102" i="1"/>
  <c r="E101" i="1"/>
  <c r="E100" i="1"/>
  <c r="E98" i="1"/>
  <c r="E96" i="1"/>
  <c r="E95" i="1"/>
  <c r="E90" i="1"/>
  <c r="E84" i="1"/>
  <c r="E83" i="1"/>
  <c r="E82" i="1"/>
  <c r="E81" i="1"/>
  <c r="E80" i="1"/>
  <c r="E78" i="1"/>
  <c r="E77" i="1"/>
  <c r="E76" i="1"/>
  <c r="E75" i="1"/>
  <c r="E74" i="1"/>
  <c r="E71" i="1"/>
  <c r="E70" i="1"/>
  <c r="E69" i="1"/>
  <c r="E68" i="1"/>
  <c r="E65" i="1"/>
  <c r="E64" i="1"/>
  <c r="E63" i="1"/>
  <c r="E62" i="1"/>
  <c r="E59" i="1"/>
  <c r="E58" i="1"/>
  <c r="E57" i="1"/>
  <c r="E56" i="1"/>
  <c r="E53" i="1"/>
  <c r="E52" i="1"/>
  <c r="E51" i="1"/>
  <c r="E50" i="1"/>
  <c r="E47" i="1"/>
  <c r="E46" i="1"/>
  <c r="E40" i="1"/>
  <c r="E39" i="1"/>
  <c r="E37" i="1"/>
  <c r="E34" i="1"/>
  <c r="E33" i="1"/>
  <c r="E32" i="1"/>
  <c r="E30" i="1"/>
  <c r="E27" i="1"/>
  <c r="E26" i="1"/>
  <c r="E25" i="1"/>
  <c r="E23" i="1"/>
  <c r="E22" i="1"/>
  <c r="E21" i="1"/>
  <c r="E20" i="1"/>
  <c r="E19" i="1"/>
  <c r="E17" i="1"/>
  <c r="E16" i="1"/>
  <c r="E15" i="1"/>
  <c r="E14" i="1"/>
  <c r="F91"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F6" i="1" l="1"/>
  <c r="G22" i="1"/>
  <c r="G21" i="1"/>
  <c r="G20" i="1"/>
  <c r="G19" i="1"/>
  <c r="G91" i="1" l="1"/>
  <c r="E9" i="1" l="1"/>
  <c r="E11" i="1" l="1"/>
  <c r="E7" i="1" l="1"/>
  <c r="C18" i="1"/>
  <c r="F18" i="1" s="1"/>
  <c r="D103" i="1"/>
  <c r="C103" i="1"/>
  <c r="C109" i="1"/>
  <c r="D97" i="1"/>
  <c r="C97" i="1"/>
  <c r="F97" i="1" s="1"/>
  <c r="E103" i="1" l="1"/>
  <c r="E97" i="1"/>
  <c r="G97" i="1"/>
  <c r="F109" i="1"/>
  <c r="F103" i="1"/>
  <c r="G103" i="1" s="1"/>
  <c r="E109" i="1"/>
  <c r="E10" i="1"/>
  <c r="D12" i="1" l="1"/>
  <c r="C12" i="1"/>
  <c r="D79" i="1"/>
  <c r="C79" i="1"/>
  <c r="D72" i="1"/>
  <c r="C72" i="1"/>
  <c r="D66" i="1"/>
  <c r="C66" i="1"/>
  <c r="D60" i="1"/>
  <c r="C60" i="1"/>
  <c r="D54" i="1"/>
  <c r="C54" i="1"/>
  <c r="D48" i="1"/>
  <c r="C48" i="1"/>
  <c r="D28" i="1"/>
  <c r="C28" i="1"/>
  <c r="D18" i="1"/>
  <c r="E18" i="1" s="1"/>
  <c r="E28" i="1" l="1"/>
  <c r="E54" i="1"/>
  <c r="E66" i="1"/>
  <c r="E48" i="1"/>
  <c r="E60" i="1"/>
  <c r="E72" i="1"/>
  <c r="E12" i="1"/>
  <c r="F28" i="1"/>
  <c r="G28" i="1" s="1"/>
  <c r="F48" i="1"/>
  <c r="G48" i="1" s="1"/>
  <c r="F66" i="1"/>
  <c r="G66" i="1" s="1"/>
  <c r="F54" i="1"/>
  <c r="G54" i="1" s="1"/>
  <c r="F60" i="1"/>
  <c r="G60" i="1" s="1"/>
  <c r="F85" i="1"/>
  <c r="G85" i="1" s="1"/>
  <c r="F72" i="1"/>
  <c r="G72" i="1" s="1"/>
  <c r="F79" i="1"/>
  <c r="G79" i="1" s="1"/>
  <c r="G35" i="1"/>
  <c r="F12" i="1"/>
  <c r="G12" i="1" s="1"/>
  <c r="E79" i="1"/>
  <c r="G18" i="1" l="1"/>
  <c r="D6" i="1"/>
  <c r="E6" i="1" l="1"/>
</calcChain>
</file>

<file path=xl/sharedStrings.xml><?xml version="1.0" encoding="utf-8"?>
<sst xmlns="http://schemas.openxmlformats.org/spreadsheetml/2006/main" count="470" uniqueCount="319">
  <si>
    <t>(тыс. руб.)</t>
  </si>
  <si>
    <t>№ п/п</t>
  </si>
  <si>
    <t>Наименование программы/подпрограммы</t>
  </si>
  <si>
    <t xml:space="preserve">Уточненный план 
на год </t>
  </si>
  <si>
    <t xml:space="preserve">Пояснения, достигнутые и ожидаемые результаты реализации, планируемые сроки размещения закупок в соответствии с планом-графиком и планируемые сроки выполнения работ, оказания услуг, причины неисполнения </t>
  </si>
  <si>
    <t>Исполнено (кассовый расход)</t>
  </si>
  <si>
    <t>Всего по программам 
Ханты-Мансийского автономного округа - Югры</t>
  </si>
  <si>
    <t>федеральный бюджет</t>
  </si>
  <si>
    <t>бюджет ХМАО - Югры</t>
  </si>
  <si>
    <t xml:space="preserve">бюджет МО </t>
  </si>
  <si>
    <t>бюджет МО сверх соглашения</t>
  </si>
  <si>
    <t>привлечённые средства</t>
  </si>
  <si>
    <t xml:space="preserve">                                                                                                                                                                             </t>
  </si>
  <si>
    <t xml:space="preserve">бюджет ХМАО - Югры </t>
  </si>
  <si>
    <t xml:space="preserve"> </t>
  </si>
  <si>
    <t>% исполнения к уточненному плану 
(гр.4/гр.3)</t>
  </si>
  <si>
    <r>
      <t xml:space="preserve">Государственная программа "Социальное и демографическое развитие"
</t>
    </r>
    <r>
      <rPr>
        <sz val="16"/>
        <rFont val="Times New Roman"/>
        <family val="1"/>
        <charset val="204"/>
      </rPr>
      <t>1.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t>
    </r>
  </si>
  <si>
    <r>
      <t xml:space="preserve">Государственная программа "Развитие агропромышленного комплекса"
</t>
    </r>
    <r>
      <rPr>
        <sz val="16"/>
        <rFont val="Times New Roman"/>
        <family val="1"/>
        <charset val="204"/>
      </rPr>
      <t>1.Субвенции на поддержку сельскохозяйственного производства и деятельности по заготовке и переработке дикоросов</t>
    </r>
  </si>
  <si>
    <t>Доп. КР</t>
  </si>
  <si>
    <t>Наименование Доп. КР</t>
  </si>
  <si>
    <t>Бюджетные назначения 2025</t>
  </si>
  <si>
    <t>Доп. ФК</t>
  </si>
  <si>
    <t>Наименование Доп. ФК</t>
  </si>
  <si>
    <t>390801</t>
  </si>
  <si>
    <t>Мероприятие (результат) "Осуществлены мероприятия по акарицидной, ларвицидной, дератизационной обработкам озелененных территорий города Сургута" (расходы в рамках в государственной программы Ханты-Мансийского автономного округа - Югры "Современное здравоохранение")</t>
  </si>
  <si>
    <t>2107</t>
  </si>
  <si>
    <t>Субвенции на организацию осуществления мероприятий по проведению дезинсекции и дератизации в Ханты-Мансийском автономном округе – Югре</t>
  </si>
  <si>
    <t>030902</t>
  </si>
  <si>
    <t>Мероприятие (результат) "Предоставлены субсидии на иные цели подведомственным учреждениям" (расходы в рамках государственной программы Ханты-Мансийского автономного округа - Югры "Развитие образования")</t>
  </si>
  <si>
    <t>032202</t>
  </si>
  <si>
    <t>Мероприятие (результат) "Организован отдых и оздоровление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на базе образовательных организаций, подведомственных департаменту образования" (расходы в рамках государственной программы Ханты-Мансийского автономного округа - Югры "Развитие образования")</t>
  </si>
  <si>
    <t>032402</t>
  </si>
  <si>
    <t>Мероприятие (результат) "Предоставлены субсидии негосударственным (немуниципальным) организациям, осуществляющим образовательную деятельность, на организацию функционирования лагеря с дневным пребыванием детей" (расходы в рамках государственной программы Ханты-Мансийского автономного округа - Югры "Развитие образования")</t>
  </si>
  <si>
    <t>040902</t>
  </si>
  <si>
    <t>Мероприятие (результат) "Предоставлены субсидии курируемым комитетом культуры муниципальным бюджетным и автономным учреждениям на финансовое обеспечение выполнения муниципального задания" (расходы в рамках государственной программы Ханты-Мансийского автономного округа - Югры "Развитие образования")</t>
  </si>
  <si>
    <t>030102</t>
  </si>
  <si>
    <t>Мероприятие (результат) "Обеспечена деятельность департамента образования Администрации города, казенных учреждений, подведомственных департаменту образования, выполнены функции" (расходы в рамках государственной программы Ханты-Мансийского автономного округа - Югры "Развитие образования")</t>
  </si>
  <si>
    <t>2101</t>
  </si>
  <si>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t>
  </si>
  <si>
    <t>030802</t>
  </si>
  <si>
    <t>Мероприятие (результат) "Предоставлены субсидии на финансовое обеспечение выполнения муниципального задания подведомственным учреждениям" (расходы в рамках государственной программы Ханты-Мансийского автономного округа - Югры "Развитие образования")</t>
  </si>
  <si>
    <t>031502</t>
  </si>
  <si>
    <t>Мероприятие (результат) "Обеспечены финансовой поддержкой за счет средств бюджета муниципального образования негосударственные (немуниципальные) организации, индивидуальные предприниматели, осуществляющие образовательную деятельность по реализации основных общеобразовательных программ" (расходы в рамках государственной программы Ханты-Мансийского автономного округа - Югры "Развитие образования")</t>
  </si>
  <si>
    <t>031102</t>
  </si>
  <si>
    <t>Мероприятие (результат) "Организовано питание учащихся по очной форме обучения в муниципальных общеобразовательных учреждениях" (расходы в рамках государственной программы Ханты-Мансийского автономного округа - Югры "Развитие образования")</t>
  </si>
  <si>
    <t>2104</t>
  </si>
  <si>
    <t>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</si>
  <si>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2115</t>
  </si>
  <si>
    <t>Субвенции на предоставление компенсации части родительской платы, компенсации расходов в связи с освобождением от взимания родительской платы за присмотр и уход за детьми в организациях, осуществляющих образовательную деятельность по реализации образовательной программы дошкольного образования</t>
  </si>
  <si>
    <t>031002</t>
  </si>
  <si>
    <t>Мероприятие (результат) "Выплачена компенсация части родительской платы за присмотр и уход за детьми в образовательных учреждениях, реализующих основную образовательную программу дошкольного образования" (расходы в рамках государственной программы Ханты-Мансийского автономного округа - Югры "Развитие образования")</t>
  </si>
  <si>
    <t>2119</t>
  </si>
  <si>
    <t>Субвенции на организацию и обеспечение отдыха и оздоровления детей, в том числе в этнической среде</t>
  </si>
  <si>
    <t>032302</t>
  </si>
  <si>
    <t>Мероприятие (результат) "Приобретены и предоставлены детям в возрасте от 6 до 17 лет (включительно) путевки в организации отдыха детей и их оздоровления, в том числе в этнической среде" (расходы в рамках государственной программы Ханты-Мансийского автономного округа - Югры "Развитие образования")</t>
  </si>
  <si>
    <t>2205</t>
  </si>
  <si>
    <t>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</si>
  <si>
    <t>2211</t>
  </si>
  <si>
    <t>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</si>
  <si>
    <t>2212</t>
  </si>
  <si>
    <t>Субсидии на оснащение объектов капитального строительства, реконструкции, объектов недвижимого имущества для размещения образовательных организаций средствами обучения и воспитания, необходимыми для реализации образовательных программ, соответствующими современным условиям обучения</t>
  </si>
  <si>
    <t>2225</t>
  </si>
  <si>
    <t>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</si>
  <si>
    <t>030302</t>
  </si>
  <si>
    <t>Мероприятие (результат)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общего образования" (расходы в рамках государственной программы Ханты-Мансийского автономного округа - Югры "Развитие образования")</t>
  </si>
  <si>
    <t>5301</t>
  </si>
  <si>
    <t>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</si>
  <si>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030202</t>
  </si>
  <si>
    <t>Мероприятие (результат)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в рамках государственной программы Ханты-Мансийского автономного округа - Югры "Развитие образования")</t>
  </si>
  <si>
    <t>5302</t>
  </si>
  <si>
    <t>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</si>
  <si>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7209</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</si>
  <si>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</si>
  <si>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030602</t>
  </si>
  <si>
    <t>Мероприятие (результат) "Проведены 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(расходы в рамках государственной программы Ханты-Мансийского автономного округа - Югры "Развитие образования")</t>
  </si>
  <si>
    <t>7217</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</si>
  <si>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</si>
  <si>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170303</t>
  </si>
  <si>
    <t>Мероприятие (результат) "Обеспечено содержание аппарата комиссии по делам несовершеннолетних и защите их прав" (расходы в рамках государственной программы Ханты-Мансийского автономного округа - Югры "Социальное и демографическое развитие")</t>
  </si>
  <si>
    <t>2108</t>
  </si>
  <si>
    <t>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t>
  </si>
  <si>
    <t>170403</t>
  </si>
  <si>
    <t>Мероприятие (результат) "Обеспечено материально-техническое обеспечение деятельности комиссии по делам несовершеннолетних и защите их прав" (расходы в рамках государственной программы Ханты-Мансийского автономного округа - Югры "Социальное и демографическое развитие")</t>
  </si>
  <si>
    <t>170503</t>
  </si>
  <si>
    <t>Мероприятие (результат) "Обеспечено информационно-коммуникационное обеспечение деятельности комиссии по делам несовершеннолетних и защите их прав" (расходы в рамках государственной программы Ханты-Мансийского автономного округа - Югры "Социальное и демографическое развитие")</t>
  </si>
  <si>
    <t>040305</t>
  </si>
  <si>
    <t>Мероприятие (результат) "Проведены мероприятия по модернизации муниципальных общедоступных библиотек" (расходы в рамках государственной программы Ханты-Мансийского автономного округа - Югры "Культурное пространство")</t>
  </si>
  <si>
    <t>400005</t>
  </si>
  <si>
    <t>Мероприятие отсутствует (расходы в рамках государственной программы Ханты-Мансийского автономного округа - Югры "Культурное пространство")</t>
  </si>
  <si>
    <t>2123</t>
  </si>
  <si>
    <t>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</si>
  <si>
    <t>2210</t>
  </si>
  <si>
    <t>Субсидии на развитие сферы культуры в муниципальных образованиях Ханты-Мансийского автономного округа – Югры</t>
  </si>
  <si>
    <t>040405</t>
  </si>
  <si>
    <t>Мероприятие (результат) "Проведены мероприятия по созданию новых постановок и (или) улучшению технического оснащения детских и кукольных театров" (расходы в рамках государственной программы Ханты-Мансийского автономного округа - Югры "Культурное пространство")</t>
  </si>
  <si>
    <t>7204</t>
  </si>
  <si>
    <t>Поддержка творческой деятельности и техническое оснащение детских и кукольных театров</t>
  </si>
  <si>
    <t>040205</t>
  </si>
  <si>
    <t>Мероприятие (результат) "Проведены мероприятия по комплектованию книжных фондов библиотек" (расходы в рамках государственной программы Ханты-Мансийского автономного округа - Югры "Культурное пространство")</t>
  </si>
  <si>
    <t>7207</t>
  </si>
  <si>
    <t>Государственная поддержка отрасли культуры (Комплектование книжных фондов библиотек муниципальных образований автономного округа)</t>
  </si>
  <si>
    <t>051506</t>
  </si>
  <si>
    <t>Мероприятие (результат) "Развитие сети спортивных объектов шаговой доступности" (расходы в рамках государственной программы Ханты-Мансийского автономного округа - Югры "Развитие физической культуры и спорта")</t>
  </si>
  <si>
    <t>051606</t>
  </si>
  <si>
    <t>Мероприятие (результат) "Обеспечение образовательных организаций, осуществляющих подготовку спортивного резерва" (расходы в рамках государственной программы Ханты-Мансийского автономного округа - Югры "Развитие физической культуры и спорта")</t>
  </si>
  <si>
    <t>2204</t>
  </si>
  <si>
    <t>Субсидии на софинансирование расходов муниципальных образований по обеспечению образовательных организаций, осуществляющих подготовку спортивного резерва</t>
  </si>
  <si>
    <t>2218</t>
  </si>
  <si>
    <t>Субсидии на софинансирование расходов муниципальных образований по развитию сети спортивных объектов шаговой доступности</t>
  </si>
  <si>
    <t>053306</t>
  </si>
  <si>
    <t>Мероприятие (результат) "Реализованы мероприятия по обеспечению условий для подготовки спортивного резерва в организациях, входящих в систему спортивной подготовки" (расходы в рамках государственной программы Ханты-Мансийского автономного округа - Югры "Развитие физической культуры и спорта")</t>
  </si>
  <si>
    <t>7205</t>
  </si>
  <si>
    <t>Государственная поддержка организаций, входящих в систему спортивной подготовки</t>
  </si>
  <si>
    <t>400007</t>
  </si>
  <si>
    <t>Мероприятие отсутствует (расходы в рамках государственной программы Ханты-Мансийского автономного округа - Югры "Поддержка занятости населения")</t>
  </si>
  <si>
    <t>2126</t>
  </si>
  <si>
    <t>Субвенции на осуществление отдельных государственных полномочий в сфере трудовых отношений и государственного управления охраной труда</t>
  </si>
  <si>
    <t>020507</t>
  </si>
  <si>
    <t>Мероприятие (результат) "Зарезервированы бюджетные ассигнования с целью их последующего распределения между главными распорядителями бюджетных средств при наступлении установленных условий" (расходы в рамках государственной программы Ханты-Мансийского автономного округа - Югры "Поддержка занятости населения")</t>
  </si>
  <si>
    <t>2310</t>
  </si>
  <si>
    <t>Департамент труда и занятости населения ХМАО-Югры</t>
  </si>
  <si>
    <t>351008</t>
  </si>
  <si>
    <t>Мероприятие (результат) "Предоставлена субсидия на развитие рыбохозяйственного комплекса" (расходы в рамках государственной программы Ханты-Мансийского автономного округа - Югры "Развитие агропромышленного комплекса")</t>
  </si>
  <si>
    <t>2125</t>
  </si>
  <si>
    <t>Субвенции на поддержку сельскохозяйственного производства и деятельности по заготовке и переработке дикоросов</t>
  </si>
  <si>
    <t>351608</t>
  </si>
  <si>
    <t>Мероприятие (результат) "Предоставлена субсидия на поддержку животноводства" (расходы в рамках государственной программы Ханты-Мансийского автономного округа - Югры "Развитие агропромышленного комплекса")</t>
  </si>
  <si>
    <t>351708</t>
  </si>
  <si>
    <t>Мероприятие (результат) "Исполнены мероприятия по отдельному государственному полномочию по поддержке сельскохозяйственного производства и деятельности по заготовке и переработке дикоросов" (расходы в рамках государственной программы Ханты-Мансийского автономного округа - Югры "Развитие агропромышленного комплекса")</t>
  </si>
  <si>
    <t>390215</t>
  </si>
  <si>
    <t>Мероприятие (результат) "Ликвидирован полигон для захоронения твердых бытовых отходов города Сургута" (расходы в рамках государственной программы Ханты-Мансийского автономного округа - Югры "Экологическая безопасность")</t>
  </si>
  <si>
    <t>391915</t>
  </si>
  <si>
    <t>Мероприятие (результат) "Исполнены мероприятия по отдельному государственному полномочию в сфере обращения с твердыми коммунальными отходами" (расходы в рамках государственной программы Ханты-Мансийского автономного округа - Югры "Экологическая безопасность")</t>
  </si>
  <si>
    <t>2111</t>
  </si>
  <si>
    <t>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t>
  </si>
  <si>
    <t>2254</t>
  </si>
  <si>
    <t>Субсидии на ликвидацию накопленного вреда окружающей среде</t>
  </si>
  <si>
    <t>350216</t>
  </si>
  <si>
    <t>Мероприятие (результат) "Предоставлена субсидия субъектам малого и среднего предпринимательства, осуществляющим социально значимые (приоритетные) виды деятельности, на возмещение части затрат на обязательную сертификацию произведенной продукции и (или) декларирование ее соответствия, на аренду (субаренду) нежилых помещений, на приобретение оборудования (основных средств) и лицензионных программных продуктов, на оплату коммунальных услуг нежилых помещений" (расходы в рамках государственной программы Ханты-Мансийского автономного округа - Югры "Развитие экономического потенциала")</t>
  </si>
  <si>
    <t>2217</t>
  </si>
  <si>
    <t>Субсидии на финансовую поддержку субъектов малого и среднего предпринимательства и развитие социального предпринимательства</t>
  </si>
  <si>
    <t>110518</t>
  </si>
  <si>
    <t>Мероприятие (результат) "Предоставлена субсидия в виде вклада в имущество юридического лица, являющегося хозяйственным обществом, 100 процентов акций (долей) которого принадлежит городскому округу Сургут, не увеличивающего его уставный капитал, на модернизацию пассажирского транспорта общего пользования для организации транспортного обслуживания населения в границах городского округа Сургут" (расходы в рамках государственной программы Ханты-Мансийского автономного округа - Югры "Современная транспортная система")</t>
  </si>
  <si>
    <t>111618</t>
  </si>
  <si>
    <t>Мероприятие (результат) "Выполнены работы по капитальному ремонту и ремонту автомобильных дорог в рамках национального проекта" (расходы в рамках государственной программы Ханты-Мансийского автономного округа - Югры "Современная транспортная система")</t>
  </si>
  <si>
    <t>113018</t>
  </si>
  <si>
    <t>Мероприятие (результат) "Выполнены работы по строительству (реконструкции) автомобильных дорог общего пользования местного значения" (расходы в рамках государственной программы Ханты-Мансийского автономного округа - Югры "Современная транспортная система")</t>
  </si>
  <si>
    <t>2206</t>
  </si>
  <si>
    <t>Субсидии на выполнение дорожных работ в соответствии с программой дорожной деятельности (Средства дорожного фонда Ханты-Мансийского автономного округа – Югры)</t>
  </si>
  <si>
    <t>2256</t>
  </si>
  <si>
    <t>Субсидии на модернизацию общего транспорта для организации транспортного обслуживания населения в границах городского округа</t>
  </si>
  <si>
    <t>2257</t>
  </si>
  <si>
    <t>Субсидии на строительство (реконструкцию) автомобильных дорог общего пользования местного значения (Средства дорожного фонда Ханты-Мансийского автономного округа – Югры)</t>
  </si>
  <si>
    <t>111718</t>
  </si>
  <si>
    <t>Мероприятие (результат) "Проведены работы по автоматизации процессов управления дорожным движением" (расходы в рамках государственной программы Ханты-Мансийского автономного округа - Югры "Современная транспортная система")</t>
  </si>
  <si>
    <t>7212</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</si>
  <si>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(Средства дорожного фонда Ханты-Мансийского автономного округа – Югры)</t>
  </si>
  <si>
    <t>400026</t>
  </si>
  <si>
    <t>Мероприятие отсутствует (расходы в рамках государственной программы Ханты-Мансийского автономного округа - Югры "Развитие государственной гражданской и муниципальной службы")</t>
  </si>
  <si>
    <t>2109</t>
  </si>
  <si>
    <t>Субвенции на 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t>
  </si>
  <si>
    <t>5102</t>
  </si>
  <si>
    <t>Осуществление переданных полномочий Российской Федерации на государственную регистрацию актов гражданского состояния</t>
  </si>
  <si>
    <t>370230</t>
  </si>
  <si>
    <t>Мероприятие (результат) "Проведены мероприятия, направленные на укрепление общероссийского гражданского единства, межнациональных и межконфессиональных отношений, этнокультурное развитие народов России, профилактику экстремизма" (расходы в рамках государственной программы Ханты-Мансийского автономного округа - Югры "Государственная национальная политика и профилактика экстремизма")</t>
  </si>
  <si>
    <t>2220</t>
  </si>
  <si>
    <t>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иностранных граждан, профилактики экстремизма</t>
  </si>
  <si>
    <t>381234</t>
  </si>
  <si>
    <t>Мероприятие (результат) "Выполнены комплексные кадастровые работы" (расходы в рамках государственной программы Ханты-Мансийского автономного округа - Югры "Пространственное развитие и формирование комфортной городской среды")</t>
  </si>
  <si>
    <t>381334</t>
  </si>
  <si>
    <t>Мероприятие (результат) "Разработаны (скорректированы) проекты планирования и/или проекты межевания" (расходы в рамках государственной программы Ханты-Мансийского автономного округа - Югры "Пространственное развитие и формирование комфортной городской среды")</t>
  </si>
  <si>
    <t>2208</t>
  </si>
  <si>
    <t>Субсидии на проведение комплексных кадастровых работ</t>
  </si>
  <si>
    <t>2233</t>
  </si>
  <si>
    <t>Субсидии на реализацию полномочий в области градостроительной деятельности</t>
  </si>
  <si>
    <t>363034</t>
  </si>
  <si>
    <t>Мероприятие (результат) "Выполнены работы по благоустройству общественных пространств в рамках реализации национального проекта" (расходы в рамках государственной программы Ханты-Мансийского автономного округа - Югры "Пространственное развитие и формирование комфортной городской среды")</t>
  </si>
  <si>
    <t>7203</t>
  </si>
  <si>
    <t>Реализация программ формирования современной городской среды</t>
  </si>
  <si>
    <t>391035</t>
  </si>
  <si>
    <t>Мероприятие (результат) "Исполнены заявки на отлов животных без владельцев (собак)" (расходы в рамках государственной программы Ханты-Мансийского автономного округа - Югры "Обеспечение эпизоотического и ветеринарно-санитарного благополучия")</t>
  </si>
  <si>
    <t>2133</t>
  </si>
  <si>
    <t>Субвенции на организацию мероприятий при осуществлении деятельности по обращению с животными без владельцев</t>
  </si>
  <si>
    <t>170236</t>
  </si>
  <si>
    <t>Мероприятие (результат) "Обеспечено функционирование деятельности народных дружин" (расходы в рамках государственной программы Ханты-Мансийского автономного округа - Югры "Безопасность жизнедеятельности и профилактика правонарушений")</t>
  </si>
  <si>
    <t>170636</t>
  </si>
  <si>
    <t>Мероприятие (результат) "Обеспечено содержание аппарата административной комиссии" (расходы в рамках государственной программы Ханты-Мансийского автономного округа - Югры "Безопасность жизнедеятельности и профилактика правонарушений")</t>
  </si>
  <si>
    <t>2112</t>
  </si>
  <si>
    <t>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t>
  </si>
  <si>
    <t>170736</t>
  </si>
  <si>
    <t>Мероприятие (результат) "Обеспечено материально-техническое обеспечение деятельности административной комиссии" (расходы в рамках государственной программы Ханты-Мансийского автономного округа - Югры "Безопасность жизнедеятельности и профилактика правонарушений")</t>
  </si>
  <si>
    <t>170836</t>
  </si>
  <si>
    <t>Мероприятие (результат) "Обеспечено информационно-коммуникационное обеспечение деятельности административной комиссии" (расходы в рамках государственной программы Ханты-Мансийского автономного округа - Югры "Безопасность жизнедеятельности и профилактика правонарушений")</t>
  </si>
  <si>
    <t>2226</t>
  </si>
  <si>
    <t>Субсидии на создание условий для деятельности народных дружин</t>
  </si>
  <si>
    <t>310936</t>
  </si>
  <si>
    <t>Мероприятие (результат) "Исполнены мероприятия по отдельным государственным полномочиям по составлению (изменению) списков кандидатов в присяжные заседатели федеральных судов общей юрисдикции в Российской Федерации" (расходы в рамках государственной программы Ханты-Мансийского автономного округа - Югры "Безопасность жизнедеятельности и профилактика правонарушений")</t>
  </si>
  <si>
    <t>5106</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</si>
  <si>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</si>
  <si>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033937</t>
  </si>
  <si>
    <t>Мероприятие (результат) "Осуществлены отдельные обязанности концедента, связанные с созданием, эксплуатацией объекта образования в рамках концессионного соглашения" (расходы в рамках государственной программы Ханты-Мансийского автономного округа - Югры "Строительство")</t>
  </si>
  <si>
    <t>034137</t>
  </si>
  <si>
    <t>Мероприятие (результат) "Созданы объекты образования в рамках концессионных соглашений" (расходы в рамках государственной программы Ханты-Мансийского автономного округа - Югры "Строительство")</t>
  </si>
  <si>
    <t>034337</t>
  </si>
  <si>
    <t>Мероприятие (результат) "Осуществлены отдельные обязанности концедента, связанные с созданием, эксплуатацией объекта "Средняя общеобразовательная школа в микрорайоне 20А г. Сургут (Общеобразовательная организация с универсальной безбарьерной средой)" в рамках концессионного соглашения" (расходы в рамках государственной программы Ханты-Мансийского автономного округа - Югры "Строительство")</t>
  </si>
  <si>
    <t>052937</t>
  </si>
  <si>
    <t>Мероприятие (результат) "Созданы объекты спорта в рамках концессионных соглашений" (расходы в рамках государственной программы Ханты-Мансийского автономного округа - Югры "Строительство")</t>
  </si>
  <si>
    <t>080237</t>
  </si>
  <si>
    <t>Мероприятие (результат) "Выполнены работы по созданию (реконструкции) коммунальных объектов" (расходы в рамках государственной программы Ханты-Мансийского автономного округа - Югры "Строительство")</t>
  </si>
  <si>
    <t>080337</t>
  </si>
  <si>
    <t>Мероприятие (результат) "Выполнены работы по капитальному ремонту ветхих инженерных сетей теплоснабжения, водоснабжения, водоотведения" (расходы в рамках государственной программы Ханты-Мансийского автономного округа - Югры "Строительство")</t>
  </si>
  <si>
    <t>081337</t>
  </si>
  <si>
    <t>Мероприятие (результат) "Выполнена модернизация инженерных сетей теплоснабжения, водоснабжения, водоотведения" (расходы в рамках государственной программы Ханты-Мансийского автономного округа - Югры "Строительство")</t>
  </si>
  <si>
    <t>360237</t>
  </si>
  <si>
    <t>Мероприятие (результат) "Возмещены недополученные доходы ресурсоснабжающим организациям в связи с применением понижающих коэффициентов к нормативам потребления коммунальных услуг" (расходы в рамках государственной программы Ханты-Мансийского автономного округа - Югры "Строительство")</t>
  </si>
  <si>
    <t>363137</t>
  </si>
  <si>
    <t>Мероприятие (результат) "Выполнены работы по созданию берегоукрепительных сооружений (Научно-технологический центр)" (расходы в рамках государственной программы Ханты-Мансийского автономного округа - Югры "Строительство")</t>
  </si>
  <si>
    <t>380437</t>
  </si>
  <si>
    <t>Мероприятие (результат) "Приспособлены жилые помещения инвалидов и (или) общее имущество в многоквартирном доме, в котором расположено жилое помещение инвалида (оборудование входной группы, подъезда, лестничного марша дома пандусами)" (расходы в рамках государственной программы Ханты-Мансийского автономного округа - Югры "Строительство")</t>
  </si>
  <si>
    <t>381637</t>
  </si>
  <si>
    <t>Мероприятие (результат) "Приобретены жилые помещения в муниципальную собственность" (расходы в рамках государственной программы Ханты-Мансийского автономного округа - Югры "Строительство")</t>
  </si>
  <si>
    <t>381937</t>
  </si>
  <si>
    <t>Мероприятие (результат) "Осуществлен снос домов, подлежащих выводу из эксплуатации с последующим демонтажем строительных конструкций, в связи с переселением из них граждан" (расходы в рамках государственной программы Ханты-Мансийского автономного округа - Югры "Строительство")</t>
  </si>
  <si>
    <t>382137</t>
  </si>
  <si>
    <t>Мероприятие (результат) "Оказана поддержка отдельным категориям граждан на улучшение жилищных условий" (расходы в рамках государственной программы Ханты-Мансийского автономного округа - Югры "Строительство")</t>
  </si>
  <si>
    <t>382937</t>
  </si>
  <si>
    <t>Мероприятие (результат) "Выполнены работы по созданию инфраструктуры Научно-технологического центра в городе Сургуте" (расходы в рамках государственной программы Ханты-Мансийского автономного округа - Югры "Строительство")</t>
  </si>
  <si>
    <t>030737</t>
  </si>
  <si>
    <t>Мероприятие (результат) "Выполнены работы по капитальному ремонту и оснащению объектов в сфере образования в рамках регионального проекта, направленного на достижение целей, показателей и решение задач национального проекта" (расходы в рамках государственной программы Ханты-Мансийского автономного округа - Югры "Строительство")</t>
  </si>
  <si>
    <t>2132</t>
  </si>
  <si>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t>
  </si>
  <si>
    <t>080437</t>
  </si>
  <si>
    <t>Мероприятие (результат) "Предоставлены субсидии организациям, осуществляющим реализацию населению автономного округа сжиженного газа для бытовых нужд" (расходы в рамках государственной программы Ханты-Мансийского автономного округа - Югры "Строительство")</t>
  </si>
  <si>
    <t>2134</t>
  </si>
  <si>
    <t>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(в том числе администрирование)</t>
  </si>
  <si>
    <t>080537</t>
  </si>
  <si>
    <t>Мероприятие (результат) "Произведена оплата труда муниципальных служащих органов местного самоуправления, осуществляющих переданное отдельное государственное полномочие по предоставлению субсидии на возмещение недополученных доходов организациям, осуществляющим реализацию населению ХМАО - Югры сжиженного газа по розничным ценам" (расходы в рамках государственной программы Ханты-Мансийского автономного округа - Югры "Строительство")</t>
  </si>
  <si>
    <t>400037</t>
  </si>
  <si>
    <t>Мероприятие отсутствует (расходы в рамках государственной программы Ханты-Мансийского автономного округа - Югры "Строительство")</t>
  </si>
  <si>
    <t>2135</t>
  </si>
  <si>
    <t>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</si>
  <si>
    <t>2201</t>
  </si>
  <si>
    <t>Субсидии на реализацию полномочий в области строительства и жилищных отношений</t>
  </si>
  <si>
    <t>2202</t>
  </si>
  <si>
    <t>Субсидии на развитие материально-технической базы муниципальных учреждений спорта</t>
  </si>
  <si>
    <t>2221</t>
  </si>
  <si>
    <t>Субсидии на создание образовательных организаций, организаций для отдыха и оздоровления детей</t>
  </si>
  <si>
    <t>2227</t>
  </si>
  <si>
    <t>Субсидии на реконструкцию, расширение, модернизацию, строительство коммунальных объектов в целях реализации инфраструктурных проектов (Научно-технологический центр в городе Сургуте) за счет средств бюджета Ханты-Мансийского автономного округа – Югры</t>
  </si>
  <si>
    <t>2228</t>
  </si>
  <si>
    <t>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 (Научно-технологический центр в городе Сургуте)</t>
  </si>
  <si>
    <t>2229</t>
  </si>
  <si>
    <t>Субсидии на создание берегоукрепительных сооружений за счет бюджетных кредитов на реализацию инфраструктурных проектов (Научно-технологический центр в городе Сургуте)</t>
  </si>
  <si>
    <t>2230</t>
  </si>
  <si>
    <t>Субсидии на капитальный ремонт и оснащение немонтируемыми средствами обучения и воспитания объектов муниципальных общеобразовательных организаций (объекты капитального ремонта, планируемые к реализации в рамках двух финансовых лет)</t>
  </si>
  <si>
    <t>2232</t>
  </si>
  <si>
    <t>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t>
  </si>
  <si>
    <t>2235</t>
  </si>
  <si>
    <t>Субсидии на реализацию полномочий в сфере жилищно-коммунального комплекса</t>
  </si>
  <si>
    <t>2237</t>
  </si>
  <si>
    <t>Субсидии на создание новых мест в муниципальных общеобразовательных организациях в связи с ростом числа обучающихся, вызванным демографическим фактором</t>
  </si>
  <si>
    <t>2259</t>
  </si>
  <si>
    <t>Субсидии на 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t>
  </si>
  <si>
    <t>2261</t>
  </si>
  <si>
    <t>Субсидии на реализацию мероприятий по модернизации коммунальной инфраструктуры Ханты-Мансийского автономного округа – Югры</t>
  </si>
  <si>
    <t>5103</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</si>
  <si>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</si>
  <si>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5104</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</si>
  <si>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</si>
  <si>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5105</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</si>
  <si>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</si>
  <si>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380237</t>
  </si>
  <si>
    <t>Мероприятие (результат) "Предоставлены социальные выплаты молодым семьям на приобретение (строительство) жилых помещений" (расходы в рамках государственной программы Ханты-Мансийского автономного округа - Югры "Строительство")</t>
  </si>
  <si>
    <t>7202</t>
  </si>
  <si>
    <t>Реализация мероприятий по обеспечению жильем молодых семей</t>
  </si>
  <si>
    <t>034237</t>
  </si>
  <si>
    <t>Мероприятие (результат) "Создан объект "Средняя общеобразовательная школа в микрорайоне 20А г. Сургут (Общеобразовательная организация с универсальной безбарьерной средой)" в рамках концессионного соглашения" (расходы в рамках государственной программы Ханты-Мансийского автономного округа - Югры "Строительство")</t>
  </si>
  <si>
    <t>7211</t>
  </si>
  <si>
    <t>Создание новых мест в общеобразовательных организациях в связи с ростом числа обучающихся, вызванным демографическим фактором</t>
  </si>
  <si>
    <t>7214</t>
  </si>
  <si>
    <t>Реализация мероприятий по модернизации школьных систем образования (объекты капитального ремонта, планируемые к реализации в рамках двух финансовых лет)</t>
  </si>
  <si>
    <t>7221</t>
  </si>
  <si>
    <t>Реализация мероприятий по модернизации коммунальной инфраструктуры</t>
  </si>
  <si>
    <t>Итого</t>
  </si>
  <si>
    <r>
      <t xml:space="preserve">Государственная программа "Современное здравоохранение"
</t>
    </r>
    <r>
      <rPr>
        <sz val="16"/>
        <rFont val="Times New Roman"/>
        <family val="1"/>
        <charset val="204"/>
      </rPr>
      <t>1. Субвенции на организацию осуществления мероприятий по проведению дезинсекции и дератизации в Ханты-Мансийском автономном округе – Югре</t>
    </r>
  </si>
  <si>
    <r>
      <rPr>
        <b/>
        <sz val="16"/>
        <rFont val="Times New Roman"/>
        <family val="1"/>
        <charset val="204"/>
      </rPr>
      <t>Государственная программа "Культурное пространство"</t>
    </r>
    <r>
      <rPr>
        <sz val="16"/>
        <rFont val="Times New Roman"/>
        <family val="1"/>
        <charset val="204"/>
      </rPr>
      <t xml:space="preserve">
1.Субвенции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Ханты-Мансийского автономного округа – Югры; 
3. Поддержка творческой деятельности и техническое оснащение детских и кукольных театров; 
4. Государственная поддержка отрасли культуры (Комплектование книжных фондов библиотек муниципальных образований автономного округа)</t>
    </r>
  </si>
  <si>
    <r>
      <rPr>
        <b/>
        <sz val="16"/>
        <rFont val="Times New Roman"/>
        <family val="1"/>
        <charset val="204"/>
      </rPr>
      <t>Государственная программа "Развитие физической культуры и спорта"</t>
    </r>
    <r>
      <rPr>
        <sz val="16"/>
        <rFont val="Times New Roman"/>
        <family val="1"/>
        <charset val="204"/>
      </rPr>
      <t xml:space="preserve">
1. Субсидии на софинансирование расходов муниципальных образований по обеспечению образовательных организаций, осуществляющих подготовку спортивного резерва; 
2. Субсидии на софинансирование расходов муниципальных образований по развитию сети спортивных объектов шаговой доступности; 
3. Государственная поддержка организаций, входящих в систему спортивной подготовки</t>
    </r>
  </si>
  <si>
    <r>
      <t xml:space="preserve">Государственная программа "Поддержка занятости населения"
</t>
    </r>
    <r>
      <rPr>
        <sz val="16"/>
        <rFont val="Times New Roman"/>
        <family val="1"/>
        <charset val="204"/>
      </rPr>
      <t>1. Субвенции на осуществление отдельных государственных полномочий в сфере трудовых отношений и государственного управления охраной труда; 
2. Департамент труда и занятости населения ХМАО-Югры</t>
    </r>
  </si>
  <si>
    <r>
      <t xml:space="preserve">Государственная программа "Экологическая безопасность"
</t>
    </r>
    <r>
      <rPr>
        <sz val="16"/>
        <rFont val="Times New Roman"/>
        <family val="1"/>
        <charset val="204"/>
      </rPr>
      <t>1. 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 
2. Субсидии на ликвидацию накопленного вреда окружающей среде</t>
    </r>
  </si>
  <si>
    <r>
      <t xml:space="preserve">Государственная программа "Развитие экономического потенциала"
</t>
    </r>
    <r>
      <rPr>
        <sz val="16"/>
        <rFont val="Times New Roman"/>
        <family val="1"/>
        <charset val="204"/>
      </rPr>
      <t>1. Субсидии на финансовую поддержку субъектов малого и среднего предпринимательства и развитие социального предпринимательства</t>
    </r>
  </si>
  <si>
    <r>
      <t xml:space="preserve">Государственная программа "Современная транспортная система"
</t>
    </r>
    <r>
      <rPr>
        <sz val="16"/>
        <rFont val="Times New Roman"/>
        <family val="1"/>
        <charset val="204"/>
      </rPr>
      <t>1. Субсидии на выполнение дорожных работ в соответствии с программой дорожной деятельности (Средства дорожного фонда Ханты-Мансийского автономного округа – Югры); 
2. Субсидии на модернизацию общего транспорта для организации транспортного обслуживания населения в границах городского округа; 
3. Субсидии на строительство (реконструкцию) автомобильных дорог общего пользования местного значения (Средства дорожного фонда Ханты-Мансийского автономного округа – Югры); 
4.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(Средства дорожного фонда Ханты-Мансийского автономного округа – Югры)</t>
    </r>
  </si>
  <si>
    <r>
      <t xml:space="preserve">Государственная программа "Развитие государственной гражданской и муниципальной службы"
</t>
    </r>
    <r>
      <rPr>
        <sz val="16"/>
        <rFont val="Times New Roman"/>
        <family val="1"/>
        <charset val="204"/>
      </rPr>
      <t>1.Субвенции на 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 
2. Осуществление переданных полномочий Российской Федерации на государственную регистрацию актов гражданского состояния</t>
    </r>
  </si>
  <si>
    <r>
      <t xml:space="preserve">Государственная программа "Государственная национальная политика и профилактика экстремизма"
</t>
    </r>
    <r>
      <rPr>
        <sz val="16"/>
        <rFont val="Times New Roman"/>
        <family val="1"/>
        <charset val="204"/>
      </rPr>
      <t>1.Субсидии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иностранных граждан, профилактики экстремизма</t>
    </r>
  </si>
  <si>
    <r>
      <t xml:space="preserve">Государственная программа "Пространственное развитие и формирование комфортной городской среды"
</t>
    </r>
    <r>
      <rPr>
        <sz val="16"/>
        <rFont val="Times New Roman"/>
        <family val="1"/>
        <charset val="204"/>
      </rPr>
      <t>1.Субсидии на проведение комплексных кадастровых работ; 
2. Субсидии на реализацию полномочий в области градостроительной деятельности; 
3. Реализация программ формирования современной городской среды</t>
    </r>
  </si>
  <si>
    <r>
      <t xml:space="preserve">Государственная программа "Обеспечение эпизоотического и ветеринарно-санитарного благополучия"
</t>
    </r>
    <r>
      <rPr>
        <sz val="16"/>
        <rFont val="Times New Roman"/>
        <family val="1"/>
        <charset val="204"/>
      </rPr>
      <t>1. Субвенции на организацию мероприятий при осуществлении деятельности по обращению с животными без владельцев</t>
    </r>
  </si>
  <si>
    <r>
      <t xml:space="preserve">Государственная программа "Безопасность жизнедеятельности и профилактика правонарушений"
</t>
    </r>
    <r>
      <rPr>
        <sz val="16"/>
        <rFont val="Times New Roman"/>
        <family val="1"/>
        <charset val="204"/>
      </rPr>
      <t>1. 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 Субсидии на создание условий для деятельности народных дружин; 
3.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r>
  </si>
  <si>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(в том числе администрирование)Субвенции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законодательством"Субсидии на реализацию полномочий в области строительства и жилищных отношенийСубсидии на развитие материально-технической базы муниципальных учреждений спортаСубсидии на создание образовательных организаций, организаций для отдыха и оздоровления детейСубсидии на реконструкцию, расширение, модернизацию, строительство коммунальных объектов в целях реализации инфраструктурных проектов (Научно-технологический центр в городе Сургуте) за счет средств бюджета Ханты-Мансийского автономного округа – ЮгрыСубсидии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 (Научно-технологический центр в городе Сургуте)Субсидии на создание берегоукрепительных сооружений за счет бюджетных кредитов на реализацию инфраструктурных проектов (Научно-технологический центр в городе Сургуте)Субсидии на капитальный ремонт и оснащение немонтируемыми средствами обучения и воспитания объектов муниципальных общеобразовательных организаций (объекты капитального ремонта, планируемые к реализации в рамках двух финансовых лет)Субсидии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проектовСубсидии на реализацию полномочий в сфере жилищно-коммунального комплексаСубсидии на создание новых мест в муниципальных общеобразовательных организациях в связи с ростом числа обучающихся, вызванным демографическим факторомСубсидии на 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услугСубсидии на реализацию мероприятий по модернизации коммунальной инфраструктуры Ханты-Мансийского автономного округа – ЮгрыОсуществление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Федерации"Осуществление полномочий по обеспечению жильем отдельных категорий граждан, установленных Федеральным законом от 12 января 1995 года № 5-ФЗ "О ветеранах"Осуществление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годов"Реализация мероприятий по обеспечению жильем молодых семейСоздание новых мест в общеобразовательных организациях в связи с ростом числа обучающихся, вызванным демографическим факторомРеализация мероприятий по модернизации школьных систем образования (объекты капитального ремонта, планируемые к реализации в рамках двух финансовых лет)Реализация мероприятий по модернизации коммунальной инфраструктуры</t>
  </si>
  <si>
    <t xml:space="preserve">АГ: В рамках переданных государственных полномочий осуществляется деятельность  по государственной регистрации актов гражданского состояния.
       Производится выплата заработной платы работникам органа местного самоуправления, начисления на выплаты по оплате труда.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</si>
  <si>
    <t>Ожидаемое исполнение на 01.01.2026</t>
  </si>
  <si>
    <r>
      <t xml:space="preserve">Государственная программа "Развитие образования"
</t>
    </r>
    <r>
      <rPr>
        <sz val="16"/>
        <rFont val="Times New Roman"/>
        <family val="1"/>
        <charset val="204"/>
      </rPr>
      <t>1.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предоставление компенсации части родительской платы, компенсации расходов в связи с освобождением от взимания родительской платы за присмотр и уход за детьми в организациях, осуществляющих образовательную деятельность по реализации образовательной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7. Субсидии на оснащение объектов капитального строительства, реконструкции, объектов недвижимого имущества для размещения образовательных организаций средствами обучения и воспитания, необходимыми для реализации образовательных программ, соответствующими современным условиям обучения;
8.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9.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10. 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11.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12.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r>
  </si>
  <si>
    <t>Ожидаемый остаток средств на 01.01.2026</t>
  </si>
  <si>
    <t xml:space="preserve">АГ: Функции по созданию и осуществлению деятельности муниципальных комиссий по делам несовершеннолетних и защите их прав в рамках переданных государственных полномочий осуществляются в 2025 году в плановом режиме. Производится выплата заработной платы работникам органа местного самоуправления, перечисляются начисления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t>
  </si>
  <si>
    <t>Информация о реализации государственных программ Ханты-Мансийского автономного округа - Югры
на территории города Сургута на 01.04.2025*</t>
  </si>
  <si>
    <t>*В информации указаны государственные программы Ханты-Мансийского автономного округа - Югры реализуемые на территории города Сургута на 01.04.2025</t>
  </si>
  <si>
    <r>
      <rPr>
        <sz val="16"/>
        <rFont val="Times New Roman"/>
        <family val="1"/>
        <charset val="204"/>
      </rPr>
      <t xml:space="preserve">АГ: В рамках реализации  переданного государственного полномочия осуществляется деятельность  в сфере обращения с твердыми коммунальными отходами.  Производится выплата заработной платы работникам органа местного самоуправления, начисления на выплаты по оплате труда. Оплата услуг по поставке материальных запасов будет осуществлятся по факту поставки товара в соответствии с условиями заключенных договоров, муниципальных контрактов.      </t>
    </r>
    <r>
      <rPr>
        <sz val="16"/>
        <color rgb="FFFF0000"/>
        <rFont val="Times New Roman"/>
        <family val="1"/>
        <charset val="204"/>
      </rPr>
      <t xml:space="preserve">  
</t>
    </r>
    <r>
      <rPr>
        <sz val="16"/>
        <rFont val="Times New Roman"/>
        <family val="1"/>
        <charset val="204"/>
      </rPr>
      <t xml:space="preserve">
ДГХ: В рамках реализации государственной программы запланировано выполнение работ по корректировке проектно-сметной документацией "Выполнение работ по разработке проекта по выводу из эксплуатации полигона для захоронения твердых бытовых отходов и рекультивации нарушенных земель при размещении отходов IV-V класса опасности второй очереди муниципального полигона для захоронения твердых бытовых отходов". 
В соответствии с "Дорожной картой" размещение в ЕИС "Закупки" документации для отбора подрядной организации на выполнение работ по рекультивации объекта запланировано 15.04.2025, заключение МК - 10.06.2025.
Расходы запланированы в 4 квартале 2025 года.</t>
    </r>
  </si>
  <si>
    <r>
      <rPr>
        <sz val="16"/>
        <rFont val="Times New Roman"/>
        <family val="1"/>
        <charset val="204"/>
      </rPr>
      <t>ДГХ: В рамках реализации государственной программы запланированы мероприятия:
- по акарицидной обработке территорий (1,2,3 этапы) - 446,84 га;
- по ларвицидной обработке (1,2 этапы) - 326,06 га; 
- по барьерной дератизации (1,2 этапы) - 232,30 га.
Расходы запланированы на 3-4 кварталы 2025 года.
Расходы на оплату труда, перечисление начислений на  выплаты по оплате труда в рамках переданных государственных полномочий Ханты-Мансийского автономного округа - Югры по организации осуществления мероприятий по проведению дезинсекции и дератизации в сумме 39,65 тыс.руб. запланированы на 4 квартал 2025 года.</t>
    </r>
    <r>
      <rPr>
        <sz val="16"/>
        <color rgb="FFFF0000"/>
        <rFont val="Times New Roman"/>
        <family val="1"/>
        <charset val="204"/>
      </rPr>
      <t xml:space="preserve">
</t>
    </r>
  </si>
  <si>
    <t xml:space="preserve">АГ: В рамках реализации программы запланированы расходы:
- на оплату труда, начислений на выплаты по оплате труда муниципальных служащих органов местного самоуправления, осуществляющих переданное отдельное государственное полномочие по  поддержке сельскохозяйственного производства и деятельности по заготовке и переработке дикоросов;
- на предоставление субсидии на возмещение затрат за объемы реализованной пищевой рыбной продукции собственного производства.
- на предоставление субсидии на поддержку животноводства.
        Прием заявок на предоставление субсидий предпринимателям осуществлялся с 21.03.2025 по 01.04.2025 года.
    </t>
  </si>
  <si>
    <r>
      <rPr>
        <b/>
        <sz val="16"/>
        <rFont val="Times New Roman"/>
        <family val="1"/>
        <charset val="204"/>
      </rPr>
      <t xml:space="preserve">Государственная программа "Строительство"
</t>
    </r>
    <r>
      <rPr>
        <sz val="16"/>
        <rFont val="Times New Roman"/>
        <family val="1"/>
        <charset val="204"/>
      </rPr>
      <t xml:space="preserve">1. 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t>
    </r>
    <r>
      <rPr>
        <sz val="16"/>
        <color rgb="FFFF0000"/>
        <rFont val="Times New Roman"/>
        <family val="1"/>
        <charset val="204"/>
      </rPr>
      <t xml:space="preserve">
</t>
    </r>
    <r>
      <rPr>
        <sz val="16"/>
        <rFont val="Times New Roman"/>
        <family val="1"/>
        <charset val="204"/>
      </rPr>
      <t>2. 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(в том числе администрирование); 
3.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4. Субсидии на реализацию полномочий в области строительства и жилищных отношений; 
5. Субсидии на развитие материально-технической базы муниципальных учреждений спорта; 
6. Субсидии на создание образовательных организаций, организаций для отдыха и оздоровления детей; 
7. Субсидии на реконструкцию, расширение, модернизацию, строительство коммунальных объектов в целях реализации инфраструктурных проектов (Научно-технологический центр в городе Сургуте) за счет средств бюджета Ханты-Мансийского автономного округа – Югры; 
8. 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 (Научно-технологический центр в городе Сургуте); 
9. Субсидии на создание берегоукрепительных сооружений за счет бюджетных кредитов на реализацию инфраструктурных проектов (Научно-технологический центр в городе Сургуте); 
10. Субсидии на капитальный ремонт и оснащение немонтируемыми средствами обучения и воспитания объектов муниципальных общеобразовательных организаций (объекты капитального ремонта, планируемые к реализации в рамках двух финансовых лет); 
11. 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 
12. Субсидии на реализацию полномочий в сфере жилищно-коммунального комплекса; 
13. Субсидии на создание новых мест в муниципальных общеобразовательных организациях в связи с ростом числа обучающихся, вызванным демографическим фактором; 
14. Субсидии на 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15. Субсидии на реализацию мероприятий по модернизации коммунальной инфраструктуры Ханты-Мансийского автономного округа – Югры; 
16.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17. Осуществление полномочий по обеспечению жильем отдельных категорий граждан, установленных Федеральным законом от 12 января 1995 года № 5-ФЗ "О ветеранах"; 
18.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19. Реализация мероприятий по обеспечению жильем молодых семей; 
20. Создание новых мест в общеобразовательных организациях в связи с ростом числа обучающихся, вызванным демографическим фактором; 
21. Реализация мероприятий по модернизации школьных систем образования (объекты капитального ремонта, планируемые к реализации в рамках двух финансовых лет); 
22. Реализация мероприятий по модернизации коммунальной инфраструктуры</t>
    </r>
  </si>
  <si>
    <r>
      <rPr>
        <sz val="16"/>
        <rFont val="Times New Roman"/>
        <family val="1"/>
        <charset val="204"/>
      </rPr>
      <t>ДГХ:
1) В рамках реализации регионального проекта "Региональная и местная дорожная сеть" направления (подпрограммы) "Дорожное хозяйство" в 2025 году планируется выполнить ремонт объектов:
1. Капитальный ремонт автомобильной дороги. Улица Югорская (от ул. Мелик-Карамова до проспекта Пролетарский) – 0,521 км (МК от 29.07.2024 № 35-ГХ, срок выполнения работ с 29.07.2025 по 31.10.2025).
2. Ремонт объекта: «Дорога автомобильная. Улица Юности» - 0,491 км (МК от 09.01.2025 №77-ГХ, срок выполнения работ с 16.04.2025 по 30.09.2025, выплачен аванс 30% от цены контракта).
3. Ремонт объекта: «Дорога автомобильная. Улица Бахилова» – 0,34 км  (МК от 11.02.2025 № 02-ГХ, срок выполнения работ с 16.04.2025 по 30.09.2025).
4. Ремонт объекта: «Дорога автомобильная. Проспект Ленина: на участке от улицы Магистральная до ул. Декабристов» - 0,459 км (МК № 10-ГХ от 17.03.2025,  срок выполнения работ с 05.05.2025 по 31.10.2025).
5. Ремонт объекта: «Дорога автомобильная. Проспект Ленина: на участке от ул. Декабристов до ул. Майская (контракт 2025-2026) – 0,374 км (заключение МК - апрель 2025).
Расходы на ремонт дорог запланированы в течение года.</t>
    </r>
    <r>
      <rPr>
        <sz val="16"/>
        <color rgb="FFFF0000"/>
        <rFont val="Times New Roman"/>
        <family val="1"/>
        <charset val="204"/>
      </rPr>
      <t xml:space="preserve">
</t>
    </r>
    <r>
      <rPr>
        <sz val="16"/>
        <rFont val="Times New Roman"/>
        <family val="1"/>
        <charset val="204"/>
      </rPr>
      <t>2) В 2025 году запланирована модернизация светофорных объектов:</t>
    </r>
    <r>
      <rPr>
        <sz val="16"/>
        <color rgb="FFFF0000"/>
        <rFont val="Times New Roman"/>
        <family val="1"/>
        <charset val="204"/>
      </rPr>
      <t xml:space="preserve">
</t>
    </r>
    <r>
      <rPr>
        <sz val="16"/>
        <rFont val="Times New Roman"/>
        <family val="1"/>
        <charset val="204"/>
      </rPr>
      <t>- светофорный объект № 86 ул. Грибоедова - ул. Крылова;
- светофорный объект № 57 ул. Грибоедова - ул. Привокзальная;
- светофорный объект № 10 на перекрестке проспект Мира - улица Пушкина;
- светофорное оборудование объекта "Улица 1В (проспект Мира от транспортной развязки №1 до ул. Маяковского). 1, 2 пусковой комплекс, 1-ая очередь строительства (№11, №64, №80, №114), пр. Мира - ул. Лермонтова;
- светофорный объект № 83 ул. Энергетиков, д. 3;
- светофорный объект № 92 ул. Республики - Библиотека.
На объектах планируется замена дорожного контроллера, установка видеонаблюдения (при необходимости),  установка детекторов транспорта, обеспечение связи с центром управления потоками. 
Планируется размещение муниципального заказа на выполнение работ по внедрению интеллектуальных транспортных систем в апреле 2025 года.</t>
    </r>
    <r>
      <rPr>
        <sz val="16"/>
        <color rgb="FFFF0000"/>
        <rFont val="Times New Roman"/>
        <family val="1"/>
        <charset val="204"/>
      </rPr>
      <t xml:space="preserve">
</t>
    </r>
    <r>
      <rPr>
        <sz val="16"/>
        <rFont val="Times New Roman"/>
        <family val="1"/>
        <charset val="204"/>
      </rPr>
      <t xml:space="preserve">Расходы запланированы в 4 квартале 2025 года.
</t>
    </r>
    <r>
      <rPr>
        <sz val="16"/>
        <color rgb="FFFF0000"/>
        <rFont val="Times New Roman"/>
        <family val="1"/>
        <charset val="204"/>
      </rPr>
      <t xml:space="preserve">
</t>
    </r>
    <r>
      <rPr>
        <sz val="16"/>
        <rFont val="Times New Roman"/>
        <family val="1"/>
        <charset val="204"/>
      </rPr>
      <t>ДИЗО:
В рамках реализации государственной программы запланировано предоставление субсидии Акционерному обществу "Сургутское производственное объединение  пассажирского автотранспорта" в виде вклада в имущество юридического лица, являющегося хозяйственным обществом, 100 процентов акций (долей) которого принадлежит городскому округу Сургут, не увеличивающего его уставный капитал, на модернизацию пассажирского транспорта общего пользования для организации транспортного обслуживания населения в границах городского округа Сургут на приобретение 23 автобусов.
Расходы запланированы во 2 квартале 2025 года.</t>
    </r>
    <r>
      <rPr>
        <sz val="16"/>
        <color rgb="FFFF0000"/>
        <rFont val="Times New Roman"/>
        <family val="1"/>
        <charset val="204"/>
      </rPr>
      <t xml:space="preserve">
</t>
    </r>
    <r>
      <rPr>
        <sz val="16"/>
        <rFont val="Times New Roman"/>
        <family val="1"/>
        <charset val="204"/>
      </rPr>
      <t>ДАиГ:
В рамках программы планируется строительство следующих объектов дорожного хозяйства:
 1. "Дорога с инженерными сетями ул. Усольцева на участке от ул. Есенина до ул. Шидловского в г. Сургуте" Заключен муниципальный контракт на выполнение работ по проектированию и строительству с АО «АВТОДОРСТРОЙ» №13/2024 от 17.06.2024  (эл/а). Сумма по контракту 198 885,00 тыс.руб. Срок выполнения работ: 17.06.2024-30.11.2026 
2."Участок дороги с инженерными сетями ул. Усольцева на участке от ул. Шидловского до ул. Семена Билецкого" Заключен муниципальный контракт на выполнение работ по проектированию и строительству объекта с ООО «АВТОДОРСТРОЙ» от 02.06.2023 №15/2023, сумма контракта 254 368,75 тыс.руб., срок вып-я работ с 02.06.2023 по 01.10.2025. Выполнены и оплачены работы по проектированию на сумму 13 533,76 тыс.руб. Получена государственная экспертиза от 25.09.2024 №86-1-1-3-056347/2024. Готовность объекта 10%;
3. "Улица 33 "З" на участке от ул. Александра Усольцева до ул. Крылова г. Сургуте" (ул. Шидловского)" Проведение конкурсных процедур на проектирование и строительство объекта планируется в апреле 2025 года, ориентировочный срок заключения муниципального контракта май 2025 года. 
4."Объездная автомобильная дорога г. Сургута (Восточная объездная дорога. 2 очередь). Съезд на Нижневартовское шоссе" Проведение конкурсных процедур на строительство объекта планируется после выкупа земельных участков находящихся в границах объекта. Проводится работа по изъятию, готовятся постановления Администрации города на изъятие объетов недвижимости и земельных участков находящихся в границах объекта;
5. "Магистральная дорога на участках: ул. 16 «ЮР» от ул. 3 «ЮР» до примыкания к ул. Никольская; ул. 3 «ЮР» от ул. 16 «ЮР» до ул. 18 «ЮР»; ул. 18 «ЮР» от 3 «ЮР» до примыкания к ул. Энгельса в г. Сургуте" Заключен муниципальный контракт на выполнение работ по строительству с ООО «ЮВИС» №32/2022 от 08.09.2022. Сумма по контракту 1 416 148,91 тыс.руб. Срок выполнения работ: 19.09.2022-30.10.2024.  Заключен контракт № 39/2022 от 16.09.2022 с ФБУ «Федеральный центр строительного контроля» на выполнение работ по проведению строительного контроля на сумму 23 802,27 тыс.руб.  Готовность объекта - 99 %. Ориентировочный срок ввода объекта в эксплуатацию - август 2025г.</t>
    </r>
  </si>
  <si>
    <t>В рамках данной программы в 2025 году планируется выполнение работ по благоустройству следующих объектов:
1. "Парковая зона в мкр-не 20А". 3 этап. Детская площадка. Закупка на выполнение работ проведена, стадия заключения муниципального контракта (сумма 48830,0 тыс.руб, срок выполнения работ 30.09.2025).
2. "Парк в микрорайоне № 8 по ул. Республики, 75". 2 этап. Площадка для памп-трека. Заключен муниципальный контракт №1/2025 от 21.03.2025 на сумму 59506,1 тыс.руб. Срок выполнения работ - 30.09.2025;.
3. "Парк в микрорайоне № 8 по ул. Республики, 75". 3 этап. Площадка для отдыха. Заключен муниципальный контракт №2/2025 от 25.03.2025 на сумму 29878,98 тыс.руб. Срок выплнения работ - 30.09.2025;
4. "Экопарк "За Саймой". Дорожно-тропиночная сеть. 2 этап. Закупка на выполнения работ проведена, стадия заключения муниципального контракта (сумма 29198,3 тыс.руб, срок выполнения работ 30.09.2025).</t>
  </si>
  <si>
    <r>
      <rPr>
        <sz val="16"/>
        <rFont val="Times New Roman"/>
        <family val="1"/>
        <charset val="204"/>
      </rPr>
      <t xml:space="preserve">АГ(ДК): В рамках реализации комплекса процессных мероприятий "Укрепление единства российской нации, формирование общероссийской гражданской идентичности, этнокультурное развитие народов России" государственной программы заключено соглашение между отраслевым департаментом ХМАО-Югры и Администрацией города о предоставлении субсидии. Бюджетные ассигнования запланированы на организацию и проведение фестиваля национальных культур "Соцветие"  (МБУ ИКЦ "Старый Сургут"). Освоение средств планируется во 2 квартале 2025 года.        </t>
    </r>
    <r>
      <rPr>
        <sz val="16"/>
        <color rgb="FFFF0000"/>
        <rFont val="Times New Roman"/>
        <family val="1"/>
        <charset val="204"/>
      </rPr>
      <t xml:space="preserve">               </t>
    </r>
  </si>
  <si>
    <r>
      <rPr>
        <sz val="16"/>
        <rFont val="Times New Roman"/>
        <family val="1"/>
        <charset val="204"/>
      </rPr>
      <t xml:space="preserve">АГ: В рамках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производится выплата заработной платы работникам органа местного самоуправления, оплата начислений на выплаты по оплате труда. 
</t>
    </r>
    <r>
      <rPr>
        <sz val="16"/>
        <color rgb="FFFF0000"/>
        <rFont val="Times New Roman"/>
        <family val="1"/>
        <charset val="204"/>
      </rPr>
      <t xml:space="preserve">
</t>
    </r>
    <r>
      <rPr>
        <sz val="16"/>
        <rFont val="Times New Roman"/>
        <family val="1"/>
        <charset val="204"/>
      </rPr>
      <t xml:space="preserve"> ДГХ: В рамках реализации мероприятий программы заключен муниципальный контракт с ИП Давлетов Константин Аркадьевич на оказание услуг по осуществлению деятельности по обращению с животными без владельцев. На 01.04.2025 за счет средств окружного бюджета работы  оплачены в полном объеме.</t>
    </r>
    <r>
      <rPr>
        <sz val="16"/>
        <color rgb="FFFF0000"/>
        <rFont val="Times New Roman"/>
        <family val="1"/>
        <charset val="204"/>
      </rPr>
      <t xml:space="preserve">
</t>
    </r>
  </si>
  <si>
    <t>АГ:   1. В рамках переданных государственных полномочий осуществляется деятельность административных комиссий.  За счет окружного бюджета  производится выплата заработной платы работникам органа местного самоуправления, начисления на выплаты по оплате труда.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СМИ по печати списков и почтовые услуги. Исполнение планируется осуществить во 2-3 квартале 2025 года.
         3.  В рамках реализации государственной программы заключено соглашение между отраслевым Департаментом ХМАО-Югры  и Администрацией города о предоставлении субсидии в 2025 году на создание условий для деятельности народных дружин. 
            Финансовые средства планируется направить на страхование и материальное стимулирование народных дружинников. По состоянию на отчетную дату произведены расходы на страхование народных дружинников.</t>
  </si>
  <si>
    <t xml:space="preserve">АГ(ДК): 1. В рамках реализации регионального проекта "Развитие искусства и творчества" заключено соглашение между отраслевым Департаментом ХМАО-Югры и Администрацией города о предоставлении субсидии. Бюджетные ассигнования запланированы на техническое оснащение детских и кукольных театров (МАУ "ТАиК "Петрушка"). Планируется приобретение звукового и светотехнического оборудования в целях проведения спектаклей. Освоение средств планируется во 2 квартале 2025 года.                                                                                                                                                                                                                                                                                                                                                                                                                                                                      2. В рамках реализации регионального проекта "Сохранение культурного и исторического наследия" заключены 2 соглашения между отраслевым Департаментом ХМАО-Югры и Администрацией города о предоставлении субсидии.                                                                                                                                                                                                                                           2.1. Бюджетные ассигнования запланированы на комплектование книжных фондов муниципальных библиотек (поставка комплекта печатных изданий). Освоение средств планируется во 2-3 кварталах 2025 года.                                                                                                                                                                                                                                                                                                                                                                                                                                                                                                                             
2.2. Бюджетные ассигнования запланированы на приобретение информационно-технического сопровождения программных продуктов САБ "Ирбис", работа по гарантийному абонентскому обслуживанию автоматизированно-интегрированной библиотечной системе "МегаПро". Оказаны услуги на предоставление права использования программного обеспечения и базы данных «ЛитРес: Библиотека». Освоение средств планируется в 2-3 кварталах 2025 года.                               
АГ: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На отчетную дату  приобретены: бумага, расходные материалы для оргтехники, пресс винтовой, картотека. 
     Планируется приобретение оборудования для проведения видеоконференций, канцелярских принадлежностей во 2 квартале 2025 года.                                                                                                                                                                                                                                                                                          
</t>
  </si>
  <si>
    <r>
      <rPr>
        <sz val="16"/>
        <rFont val="Times New Roman"/>
        <family val="1"/>
        <charset val="204"/>
      </rPr>
      <t xml:space="preserve">АГ(ДК): 1. В рамках комплекса процессных мероприятий "Развитие спорта высших достижений" государственной программы заключено соглашение между отраслевым Департаментом ХМАО-Югры и Администрацией города о предоставлении субсидии.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На отчетную дату проведены тренировочные сборы и принято участие в соревнованиях, заключены контракты на оказание услуг по проведению углубленного медицинского осмотра. Освоение средств планируется до конца 2025 года.  </t>
    </r>
    <r>
      <rPr>
        <sz val="16"/>
        <color rgb="FFFF0000"/>
        <rFont val="Times New Roman"/>
        <family val="1"/>
        <charset val="204"/>
      </rPr>
      <t xml:space="preserve">                                                                                                                                                                                                                                                                                                                                                                                </t>
    </r>
    <r>
      <rPr>
        <sz val="16"/>
        <rFont val="Times New Roman"/>
        <family val="1"/>
        <charset val="204"/>
      </rPr>
      <t>2. В рамках комплекса процессных мероприятий "Развитие физической культуры и массового спорта" государственной программы заключено соглашение между отраслевым департаментом ХМАО-Югры и Администрацией города о предоставлении субсидии.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t>
    </r>
    <r>
      <rPr>
        <sz val="16"/>
        <color theme="1"/>
        <rFont val="Times New Roman"/>
        <family val="1"/>
        <charset val="204"/>
      </rPr>
      <t>вных организаций) (приобретение основных средств).</t>
    </r>
    <r>
      <rPr>
        <sz val="16"/>
        <rFont val="Times New Roman"/>
        <family val="1"/>
        <charset val="204"/>
      </rPr>
      <t xml:space="preserve"> Освоение средств планируется до конца 2025 года.          </t>
    </r>
    <r>
      <rPr>
        <sz val="16"/>
        <color theme="1"/>
        <rFont val="Times New Roman"/>
        <family val="1"/>
        <charset val="204"/>
      </rPr>
      <t xml:space="preserve">
3. В рамках реализации регионального проекта "Развитие спорта высших достижений" г</t>
    </r>
    <r>
      <rPr>
        <sz val="16"/>
        <rFont val="Times New Roman"/>
        <family val="1"/>
        <charset val="204"/>
      </rPr>
      <t xml:space="preserve">осударственной программы заключено соглашение между отраслевым департаментом ХМАО-Югры и Администрацией города о предоставлении субсидии.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Освоение средств планируется во 2 квартале 2025 года.                      
</t>
    </r>
    <r>
      <rPr>
        <sz val="16"/>
        <color rgb="FFFF0000"/>
        <rFont val="Times New Roman"/>
        <family val="1"/>
        <charset val="204"/>
      </rPr>
      <t xml:space="preserve">
</t>
    </r>
  </si>
  <si>
    <t xml:space="preserve">АГ:   В рамках реализации мероприятий программы заключено соглашение между отраслевым Департаментом ХМАО-Югры и Администрацией города о предоставлении субсидии из бюджета ХМАО-Югры на поддержку малого и среднего предпринимательства. 
      Субсидия предоставлена на поддержку малого и среднего предпринимательства в целях реализации национального проекта "Эффективная и конкурентная экономика" регионального проекта "Малое и среднее предпринимательство и поддержка индивидуальной предпринимательской инициативы". 
      Бюджетные ассигнования запланированы на финансовую поддержку субъектов малого и среднего предпринимательства, осуществляющих социально значимые (приоритетные) виды деятельности, в виде возмещения части затрат.
       Прием заявок на предоставление финансовой поддержки запланирован на апрель 2025 года.
     </t>
  </si>
  <si>
    <r>
      <t xml:space="preserve">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ДФ: Заключено соглашение между отраслевым Департаментом ХМАО-Югры и Администрацией города о предоставлении иного межбюджетного трансферта.
Иные межбюджетные трансферты на реализацию  мероприятий по содействию трудоустройству граждан зарезервированы в составе утвержденных бюджетных ассигнований до определения исполнителей.                                                                                                                                                                                                                                                                                                                                                                             </t>
    </r>
    <r>
      <rPr>
        <sz val="16"/>
        <color theme="1"/>
        <rFont val="Times New Roman"/>
        <family val="1"/>
        <charset val="204"/>
      </rPr>
      <t xml:space="preserve">Перераспределение средств, зарезервированных в смете департамента финансов на реализацию мероприятий по содействию трудоустройству граждан будет осуществлено после заключения договора между казенным учреждением Ханты-Мансийского автономного округа – Югры «Центр занятости населения» и муниципальным автономным или бюджетным учреждением.
</t>
    </r>
  </si>
  <si>
    <r>
      <rPr>
        <sz val="16"/>
        <rFont val="Times New Roman"/>
        <family val="1"/>
        <charset val="204"/>
      </rPr>
      <t>ДО: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 на исполнение денежных обязательств концедента в части инвестиционного платежа, возмещения затрат на уплату процентов. Платежи осуществляются в соответствии с графиком, утвержденным концессионным соглашением. 
В рамках реализации регионального проекта «Все лучшее детям» будут реализованы мероприятия по модернизации школьных систем образования в течение 2025 года. Оснащение немонтируемыми средствами обучения и воспитания МБОУ СОШ № 8 имени Сибирцева.</t>
    </r>
    <r>
      <rPr>
        <sz val="16"/>
        <color rgb="FFFF0000"/>
        <rFont val="Times New Roman"/>
        <family val="1"/>
        <charset val="204"/>
      </rPr>
      <t xml:space="preserve">
</t>
    </r>
    <r>
      <rPr>
        <sz val="16"/>
        <rFont val="Times New Roman"/>
        <family val="1"/>
        <charset val="204"/>
      </rPr>
      <t>АГ: В рамках реализации программы запланированы расходы:
- на оплату труда муниципальных служащих органов местного самоуправления, осуществляющих переданное отдельное государственное полномочие по  предоставлению субсидии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Расходы запланированы на 4 квартал 2025 года;
- на приобретение бумаги и бумажных изделий в рамках  реализации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Расходы запланированы на 2 квартал 2025 года.</t>
    </r>
    <r>
      <rPr>
        <sz val="16"/>
        <color rgb="FFFF0000"/>
        <rFont val="Times New Roman"/>
        <family val="1"/>
        <charset val="204"/>
      </rPr>
      <t xml:space="preserve">
</t>
    </r>
    <r>
      <rPr>
        <sz val="16"/>
        <rFont val="Times New Roman"/>
        <family val="1"/>
        <charset val="204"/>
      </rPr>
      <t>ДГХ: В рамках реализации программы запланированы расходы:
1) Капитальный ремонт МБОУ СОШ №8 им. Сибирцева А.Н.: заключен МК № 37-24 от 01.07.2024 на выполнение работ по капитальному ремонту здания и наружных сетей тепловодоснабжения МБОУ СОШ №8 им. Сибирцева А.Н., СМР по контракту – с даты заключения муниципального контракта по 23.05.2025. Строительная готовность - 48,0%. Ввод объекта в эксплуатацию после выполнения капитального ремонта планируется обеспечить в срок до 23.07.2025. Расходы запланированы во 2-3 кварталах 2025 года.
2) Возмещение недополученных доходов организациям, осуществляющим реализацию населению газа. Заключен договор о предоставлении субсидии на возмещение недополученных доходов организациям, осуществляющим реализацию населению газа по социально ориентированным розничным ценам № 38 от 27.12.2024, плановое количество сжиженного газа для населения - 1 925 кг. На 01.04.2025 возмещено 614,15 тыс.руб. (176 кг, за январь-февраль 2025). Расходы запланированы в течение года.
3) Реконстрцукция объекта "Очистные сооружения канализационных сточных вод (КОС) г. Сургут производительностью 150 000 м3/сут." Заключен МК № 29-ГХ от 26.08.2022. Срок окончания строительства 31.10.2025. Расходы запланированы в 4 квартале 2025 года.
4) Реконструкция объекта: "Магистральный напорный канализационный коллектор от КНС-3 (речка "Черная") до мехколонны № 114 (колодец-гаситель)".  Заключение контракта на СМР до 01.05.2025, ориентировочная стоимость контракта 789 961,49 тыс.руб., из них выплаты в 2025 году ориентировочно 131 755,89 тыс.руб. Плановый срок завершения СМР 31.12.2026.                                                                                                                             
5) Капитальный ремонт объекта: "Коллектор хозбытовой канализации", инв. № 30236, участок от Кксущ до КК-8. Заключение контракта на СМР до 01.05.2025 с ориентировочной стоимостью 79 601,04 тыс.руб. Плановое завершение СМР 31.07.2025.
6) 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Заключено соглашение о предоставлении субсидии местному бюджету из бюджета ХМАО – Югры № 5-ПК-2025 от 27.01.2025. В связи с невозможностью предоставления субсидии ресурсоснабжающим организациям города Сургута на условиях, определенных порядком предоставления субсидии ХМАО-Югры, планируется расторжение данного соглашения в 1 полугодии 2025 года.</t>
    </r>
    <r>
      <rPr>
        <sz val="16"/>
        <color rgb="FFFF0000"/>
        <rFont val="Times New Roman"/>
        <family val="1"/>
        <charset val="204"/>
      </rPr>
      <t xml:space="preserve">
</t>
    </r>
    <r>
      <rPr>
        <sz val="16"/>
        <rFont val="Times New Roman"/>
        <family val="1"/>
        <charset val="204"/>
      </rPr>
      <t>7) Ремонт следующих объектов:
 -Тепломагистраль №1. Резервирующая перемычка от ТК-21-ТК20-1ТК42. Участок от НО-1 до 1ТК20а. Договор №04/03/25К  от 03.03.2025 по проведению государственной экспертизы в части проверки достоверности определения сметной стоимости подписан 18.03.2025 (с протоколом урегулирования разногласий). Заключение экспертизы планируется до 04.04.2025. Заключение контракта на выполнение СМР до 01.05.2025, ориентировочная стоимость 9 623,02 тыс.руб. Плановое завершение СМР до 01.09.2025.
- Тепломагистраль №1 от 1ТК21-1ТК22-1ТК23 по ул.Губкина. Трубопровод Т1 на участке от НО-22 до 1 ТК21.  Договор №02/03/25К от 03.03.2025 по проведению государственной экспертизы в части проверки достоверности определения сметной стоимости подписан 18.03.2025 (с протоколом урегулирования разногласий). Заключение экспертизы и заключение контракта  на выполнение СМР планируется во 2 квартале 2025 года, ориентировочная стоимость контракта 12 495,83 тыс.руб. Плановое завершение СМР до 01.09.2025.
- Сети теплоснабжения. Улица Университетская от улицы Сибирской до улицы Маяковского I пусковой комплекс. 1,2 очередь. Участок от 3ТК27 до НО5 (трубопровод Т1) . Договор №05/03/25К от 03.03.2025 по проведению государственной экспертизы в части проверки достоверности определения сметной стоимости подписан 18.03.2025 (с протоколом урегулирования разногласий). Заключение экспертизы и заключение контракта  на выполнение СМР планируется во 2 квартале 2025 года, ориентировочная стоимость контракта 14 949,78 тыс.руб. Плановое завершение СМР до 01.09.2025.
Расходы запланированы в 4 квартале 2025 года.</t>
    </r>
    <r>
      <rPr>
        <sz val="16"/>
        <color rgb="FFFF0000"/>
        <rFont val="Times New Roman"/>
        <family val="1"/>
        <charset val="204"/>
      </rPr>
      <t xml:space="preserve">
</t>
    </r>
    <r>
      <rPr>
        <sz val="16"/>
        <rFont val="Times New Roman"/>
        <family val="1"/>
        <charset val="204"/>
      </rPr>
      <t>ДИиЗО: 
В рамках реализации программы запланировано:
1.  Предоставление выплаты за изымаемое для муниципальных нужд недвижимое имущество и принятие в муниципальную собственность недвижимого имущества.  По состоянию на 01.04.2025 запланировано 12 выплат (12 собственников). Освоение средств запланировано во 2 квартале 2025 года.</t>
    </r>
    <r>
      <rPr>
        <sz val="16"/>
        <color theme="7" tint="-0.249977111117893"/>
        <rFont val="Times New Roman"/>
        <family val="1"/>
        <charset val="204"/>
      </rPr>
      <t xml:space="preserve">
</t>
    </r>
    <r>
      <rPr>
        <sz val="16"/>
        <rFont val="Times New Roman"/>
        <family val="1"/>
        <charset val="204"/>
      </rPr>
      <t xml:space="preserve">2. Приобретение жилого помещения. Срок подписание контракта на приобретение жилого помещения (квартиры) и срок передачи жилого помещения покупателю (ДИЗО) на сумму 5 939,08 тыс.руб.- 2 квартал 2025 года.  </t>
    </r>
    <r>
      <rPr>
        <sz val="16"/>
        <color theme="7" tint="-0.249977111117893"/>
        <rFont val="Times New Roman"/>
        <family val="1"/>
        <charset val="204"/>
      </rPr>
      <t xml:space="preserve">
</t>
    </r>
    <r>
      <rPr>
        <sz val="16"/>
        <rFont val="Times New Roman"/>
        <family val="1"/>
        <charset val="204"/>
      </rPr>
      <t>3. Освобождение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 Планируется выполнение работ по сносу домов по 7 адресам. 
По состоянию на 01.04.2025  заключен  муниципальный контракт на выполнение работ по сносу дома, расположенного по адресу ул.Артема,12 на сумму 1 100,00 тыс. руб. Работы выполнены. Оплата произведена в части средств местного бюджета  на сумму 99,00 тыс. руб., оставшаяся сумма (средства субсидии) в размере 1 001,00 тыс.руб. будет перечислена во 2 квартале 2025 года.
Освоение средств запланировано на 2-3 кварталы 2025 года.
4. Предоставление субсидии гражданам для переселения из жилых домов, находящихся в зонах затопления, подтопления, а также участникам специальной военной операции, членам их семей, состоящим на учете в качестве нуждающихся в жилых помещениях, предоставляемых по договорам социального найма, на приобретение (строительство) жилых помещений в собственность. До конца текущего года планируется предоставление субсидий 5 семьям участников специальной военной операции, состоящим на учете в качестве нуждающихся в жилье. 
По состоянию на 01.04.2025:
-  произведена выплата 1 семье в полном объеме;
- 1 семье перечислена субсидия в части средств местного бюджета, оставшаяся сумма будет перечислена в 2 квартале 2025 года.</t>
    </r>
    <r>
      <rPr>
        <sz val="16"/>
        <color theme="7" tint="-0.249977111117893"/>
        <rFont val="Times New Roman"/>
        <family val="1"/>
        <charset val="204"/>
      </rPr>
      <t xml:space="preserve">
</t>
    </r>
    <r>
      <rPr>
        <sz val="16"/>
        <rFont val="Times New Roman"/>
        <family val="1"/>
        <charset val="204"/>
      </rPr>
      <t>5. Приспособление жилых помещений и общего имущества в многоквартирных домах с учетом потребностей инвалидов. Планируется выполнение работ по 20 адресам во 2-4 кварталах 2025 года.
По состоянию на 01.04.2025 в рамках мероприятия заключен муниципальный контракт  № 55 от 19.03.2025 на выполнение работ по приспособлению общего имущества в многоквартирном доме, в котором расположено жилое помещение инвалида по адресу ул. 30 лет Победы, д. 45, кв. 189. Срок выполнения работ с 19.03.2025 по 10.06.2025.</t>
    </r>
    <r>
      <rPr>
        <sz val="16"/>
        <color theme="7" tint="-0.249977111117893"/>
        <rFont val="Times New Roman"/>
        <family val="1"/>
        <charset val="204"/>
      </rPr>
      <t xml:space="preserve">
</t>
    </r>
    <r>
      <rPr>
        <sz val="16"/>
        <rFont val="Times New Roman"/>
        <family val="1"/>
        <charset val="204"/>
      </rPr>
      <t xml:space="preserve">6. Предоставление выплат 5 льготополучателям в рамках осуществления полномочий по обеспечению жильем отдельных категорий граждан, установленных Федеральным законом от 12 января 1995 года N 5-ФЗ "О ветеранах". По состоянию на 01.04.2025:
- по 3 гражданам проводится работа по подтверждению права на получение гарантийного письма;  
- 2 граждан уведомлены, но еще не предоставили документы.                                                                                                                                                           
До конца года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t>
    </r>
    <r>
      <rPr>
        <sz val="16"/>
        <color theme="7" tint="-0.249977111117893"/>
        <rFont val="Times New Roman"/>
        <family val="1"/>
        <charset val="204"/>
      </rPr>
      <t xml:space="preserve">                                                                                                                                                                                                                          
</t>
    </r>
    <r>
      <rPr>
        <sz val="16"/>
        <rFont val="Times New Roman"/>
        <family val="1"/>
        <charset val="204"/>
      </rPr>
      <t xml:space="preserve">7. Предоставление выплат 3 льготополучателям в рамках осуществления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По состоянию на 01.04.2025:
- 1 инвалиду выдано гарантийное письмо и он подбирает варианты приобретения жилья;
- по 1 гражданину проводится работа по подтверждению права на получение гарантийного письма;  
-1 гражданину,  включенному в список получателей, направлено уведомление на предоставление субсидии.        </t>
    </r>
    <r>
      <rPr>
        <sz val="16"/>
        <color theme="7" tint="-0.249977111117893"/>
        <rFont val="Times New Roman"/>
        <family val="1"/>
        <charset val="204"/>
      </rPr>
      <t xml:space="preserve">                                                                                                                                                                                                                                                                     
</t>
    </r>
    <r>
      <rPr>
        <sz val="16"/>
        <rFont val="Times New Roman"/>
        <family val="1"/>
        <charset val="204"/>
      </rPr>
      <t>8. Предоставление социальной выплаты 8 молодым семьям в рамках реализации мероприятий по обеспечению жильем молодых семей. По состоянию на 01.04.2025 8 молодым семьям выданы свидетельства о праве на получение социальной выплаты, в том числе:
- 6 молодым семья  субсидия в стадии перечиления;  
- 2 молодым семьям социальная выплата на улучшение жилищных условий будет перечислена после поступления заявки из банка для перечисление бюджетных средств. 
Освоение средств запланировано в течение 2025 года.</t>
    </r>
    <r>
      <rPr>
        <sz val="16"/>
        <color rgb="FFFF0000"/>
        <rFont val="Times New Roman"/>
        <family val="1"/>
        <charset val="204"/>
      </rPr>
      <t xml:space="preserve">
</t>
    </r>
    <r>
      <rPr>
        <sz val="16"/>
        <rFont val="Times New Roman"/>
        <family val="1"/>
        <charset val="204"/>
      </rPr>
      <t>ДАиГ:
1. Участок набережной протоки Кривуля в г.Сургуте - Заключен муниципальный контракт на выполнение работ по строительству с ООО «ЮВИС» №41/2022 от 06.10.2022. Сумма по контракту 3 740 000,00 тыс.руб. Срок выполнения работ: 14.10.2022-31.10.2025.Заключен контракт на строительный контроль с ФБУ «Федеральный центр строительного контроля» от 19.10.2022 №48/2022 на сумму 50610,25 тыс.руб. Ведутся работы по укреплению откосной части точки 26-27. Готовность объекта - 69%;
2. Сети теплоснабжения «Научно-технологического центра в городе Сургуте» - Заключен муниципальный конракт на выполнение проектных и строительных работ с АО "Механизатор" №30/2022 от 01.09.2022, цена контракта 415 907,36 тыс. руб. Срок выполнения ПИР - 28.02.2023, СМР- 27.11.2025. Проектно-сметная документация разработана.  Получено положительное заключение государственной экспертизы.Строительная готовность 7 %. Выполнено 286 м из 4000 м (проектных) трубопровода. В связи с отставанием от графика производства работ, нарушением сроков исполнения контракта ведется претензионная работа;
3. Внутриквартальные сети электроснабжения «Научно-технологического центра в городе Сургуте» - Получено  заключение государственной экспертизы проектной документации 17.01.2024. Заключен муниципальный контракт от 21.05.2024 №10/2024 с ООО «СпецМонтажПроект» на сумму 373 478,3 тыс.рублей. Срок выполнения работ - 31.03.2025.  Ведется закупка материалов и оборудования для СМР.Ведется корректировка проектной документации в части технологического присоединения уже завершенных строительством объектов (КНС, ЛОС) и строящихся объектов (Набережная пр. Кривуля, Магистральная дорога 16 «ЮР»). В 2024 году выплачен аванс в сумме 123 053,0 тыс.руб. Строительная готовность - 0%;
4. Сети газоснабжения «Научно-технологического центра в городе Сургуте» - Заключен муниципальный контракт на выполнение работ по проектированию и строительству с ООО "ТОРГОВО-ПРОИЗВОДСТВЕННОЕ ПРЕДПРИЯТИЕ "КОНТУР" №37/2022 от 19.09.2022.(эл/а). Цена контракта 1 305 065,26 тыс.руб. Срок выполнения ПИР - 28.02.2023 года, СМР-30.08.2025г.  Получено положительное заключение государственной экспертизы №86-1-1-2-034209-2024 от 01.07.2024. 2024. Выплачен аванс в размере 50% на сумму 643 298,81 тыс.руб. Получено разрешение на строительство от 11.09.2024. Выполнено фундаменты мачт дымовых труб - 2 шт.  Ведется закупка оборудования для СМР, обустройство строительной площадки. Ведутся работы по подготовке оснований фундамента котельной № 1, по подготовке (комплектации) модулей котельной для отправки к месту монтажа в г. Сургут. Строительная готовность - 2%;
5.Сети водоотведения «Научно-технологического центра в городе Сургуте» -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СМР-01.03.2023-28.11.2025гг. Проектно-сметная документация разработана. Получено положительное заключение государственной экспертизы  № 86-1-1-2-258150-2023 от 28.09.2023.Готовность объекта-10%. Выполнено: - прокладка трубы хоз. бытовой канализации – 721,3 м; - прокладка трубы ливневой канализации – 240 м; - устройство колодцев – 45 шт; устройство колодцев ливневой каналтзации 11 шт., монтаж КНС. В связи с отставанием от графика производства работ, ведется претензионная работа;</t>
    </r>
    <r>
      <rPr>
        <sz val="16"/>
        <color rgb="FFFF0000"/>
        <rFont val="Times New Roman"/>
        <family val="1"/>
        <charset val="204"/>
      </rPr>
      <t xml:space="preserve">
</t>
    </r>
    <r>
      <rPr>
        <sz val="16"/>
        <rFont val="Times New Roman"/>
        <family val="1"/>
        <charset val="204"/>
      </rPr>
      <t>6. Создание объекта "Спортивный комплекс с искусственным льдом" (хоз.зона) в рамках концессионного соглашения -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30.07.2024г. (наступление особого обстоятельства, протокол от 25.08.2023)  Стоимость по соглашению 804 775,032 тыс.руб., в т.ч. стоимость создания объекта 570 836,69 тыс.руб.  24.01.2024 - получено положительное заключение достоверности проектной документации и результатов инженерных изысканий. Получены заключение гос. экспертизы сметной стоимости от 19.07.2024 №86-1-1-2-039597-2024 и разрешение на строительство – 05.02.2024 года. Строительная готовность - 11%. Выполнены подготовительные работы на з/у, ведется устройство свайного поля, подготовка к бетонированию фундамента, устройство основания выполнено на 100%. Ведутся работы по монтажу металлических колонн;</t>
    </r>
    <r>
      <rPr>
        <sz val="16"/>
        <color rgb="FFFF0000"/>
        <rFont val="Times New Roman"/>
        <family val="1"/>
        <charset val="204"/>
      </rPr>
      <t xml:space="preserve">
</t>
    </r>
    <r>
      <rPr>
        <sz val="16"/>
        <rFont val="Times New Roman"/>
        <family val="1"/>
        <charset val="204"/>
      </rPr>
      <t xml:space="preserve">7. Создание объекта "Средняя общеобразовательная школа в микрорайоне 5А г. Сургут - Заключено концессионное соглашение от 19.08.2020 с ООО «ТВОРЧЕСКИЕ ТЕХНОЛОГИИ. СУРГУТ». Стоимость по заключенному концессионному соглашению  - 5 234 901,8 тыс.руб., в том числе стоимость создания объекта 3 199 671,4 тыс.руб. Срок строительства объекта  - 19.01.2026. Получено разрешение на строительство от 15.07.2022 №86-ru86310000-550-2022.15.12.2023 и положительное заключение государственной экспертизы. Строительная готовность - 8%. В настоящее время проведена подготовка строительной площадки для начала строительных работ, разработан котлован на 100%, ведется устройство свайного поля. В связи с просрочкой исполнения обязательств по концессионному соглашению, а именно в части нарушения промежуточного срока строительно-монтажных работ до отметки «0.000», к ООО «ТВОРЧЕСКИЕ ТЕХНОЛОГИИ. Сургут» направлено требование об оплате неустойки; 
8. Создание объекта "Средняя общеобразовательная школа в микрорайоне 20А г. Сургут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Стоимость заключенному концессионному соглашению 4 343 094,6 тыс.руб., в т.ч. стоимость создания объекта 2 720 338,48 тыс.руб. (заключение контракта без проведения конкурсных процедур с лицом направившим свои предложения, в соответствии с №115-ФЗ от 21.07.2005 "О концесионных соглашениях")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Получено положительное заключение проверки достоверности сметной стоимости от 10.11.2023 №86-1-1-2-068022.  Строительная готовность объекта - 37%;
9. Спортивный комплекс с универсальным игровым залом и дворец боевых искусств» в микрорайоне 30 А в муниципальном образовании городской округ Сургут ХМАО – Югры. I этап строительства. Дворец боевых искусств - Заключено концессионное соглашение о финансировании, проектировании, строительстве и эксплуатации №01-12-42/2 от 01.03.2022 с ООО "РК+" Срок создания объекта - 42 месяца с даты заключения соглашения 01.09.2025г. Стоимость по заключенному концессионному соглашению 404759,3 тыс.руб., в т.ч. стоимость создания объекта 280 475,7 тыс.руб.  27.09.2024 получено положительное заключение проверки достоверности сметной стоимости.   Выдано разрешение на строительство от 26.10.2023 № 86-10-59-2023.   Строительная готовность 42%. Монтаж металлоконструкций выполнен на 95 %;
10. Спортивный комплекс с универсальным игровым залом и дворец боевых искусств» в микрорайоне 30 А в муниципальном образовании городской округ Сургут ХМАО – Югры. II этап строительства. Спортивный комплекс с универсальным игровым залом - Заключено концессионное соглашение о финансировании, проектировании, строительстве и эксплуатации №01-12-42/2 от 01.03.2022 с ООО "РК+" Срок создания объекта - 42 месяца с даты заключения соглашения 01.09.2025г. Стоимость по заключенному концессионному соглашению 329 234,7 тыс.руб., в т.ч.стоимость создания объекта 302402,7 тыс.руб.  Проектная документация разработана. Получено положительное заключение государственной экспертизы инженерных изысканий и проектной документации.  27.09.2024 получено положительное заключение проверки достоверности сметной стоимости.Выдано разрешение на строительство от 23.10.2023 № 86-10-58-2023.    Строительная готовность 47%. Выполнены подготовительные работы на земельном участке, забито свайное поле, бетонирование фундамента, монтажу каркаса здания, заливке плиты пола первого этажа. Ведутся работы по монтажу стеновых сэндвич-панелей и кровельных;
11. Спортивный комплекс с универсальным игровым залом в мкр. Хоззона (по ул. Маяковского) в муниципальном образовании городской округ Сургут ХМАО – Югры -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- 41 месяца с даты заключения соглашения 18.05.2025г.. Стоимость заключенному концессионному соглашению 544831,8 тыс.руб., в т.ч. стоимость создания объекта 463218,9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Строительная готовность 48%. Завершаются работы по каменной кладке, огнезащите металлических конструкций и монтажу стеновых сэндвич-панелей, внутренние строительные работы (устройство внутренних несущих стен и перегородок, внутренних сетей водоснабжения и канализации) Выполняется:  монтаж венткоробов, монтаж внутренних систем тепловодоснабжения, кладка стен из керамзитобетонных блоков, армирование и бетонирование лотков и опор наружных сетей тепловодоснабжения. Актуализирован график производства работ и изменен срок создания объекта - до 17.08.2025 года.
</t>
    </r>
    <r>
      <rPr>
        <sz val="16"/>
        <color rgb="FFFF0000"/>
        <rFont val="Times New Roman"/>
        <family val="1"/>
        <charset val="204"/>
      </rPr>
      <t xml:space="preserve">
</t>
    </r>
  </si>
  <si>
    <r>
      <rPr>
        <sz val="16"/>
        <rFont val="Times New Roman"/>
        <family val="1"/>
        <charset val="204"/>
      </rPr>
      <t>ДО:  Соглашения между отраслевым Департаментом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-29 797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- 63 404 чел.</t>
    </r>
    <r>
      <rPr>
        <sz val="16"/>
        <color rgb="FFFF0000"/>
        <rFont val="Times New Roman"/>
        <family val="1"/>
        <charset val="204"/>
      </rPr>
      <t xml:space="preserve">
</t>
    </r>
    <r>
      <rPr>
        <sz val="16"/>
        <rFont val="Times New Roman"/>
        <family val="1"/>
        <charset val="204"/>
      </rPr>
      <t>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2025 год - 15 382 чел.</t>
    </r>
    <r>
      <rPr>
        <sz val="16"/>
        <color rgb="FFFF0000"/>
        <rFont val="Times New Roman"/>
        <family val="1"/>
        <charset val="204"/>
      </rPr>
      <t xml:space="preserve"> </t>
    </r>
    <r>
      <rPr>
        <sz val="16"/>
        <rFont val="Times New Roman"/>
        <family val="1"/>
        <charset val="204"/>
      </rPr>
      <t>В период весенних каникул организованы лагеря с дневным пребыванием детей для 4 445 детей. В период летних каникул планируется организация лагерей с дневным пребыванием детей для 8 202 детей. В период осенних каникул планируется организация лагерей с дневным пребыванием детей для 2 735 детей.</t>
    </r>
    <r>
      <rPr>
        <sz val="16"/>
        <color rgb="FFFF0000"/>
        <rFont val="Times New Roman"/>
        <family val="1"/>
        <charset val="204"/>
      </rPr>
      <t xml:space="preserve">
</t>
    </r>
    <r>
      <rPr>
        <sz val="16"/>
        <rFont val="Times New Roman"/>
        <family val="1"/>
        <charset val="204"/>
      </rPr>
      <t xml:space="preserve">Планируемое количество путевок для детей в возрасте от 6 до 17 лет (включительно) имеющих место жительства на территории города Сургута на 2025 год - 3 448 штук.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«Педагоги и наставники»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 xml:space="preserve">Количество мест для учащихся и (или ) воспитанников, оснащенных средствами обучения и воспитания, необходимыми для реализации образовательных программ, а также оборудованием и  инвентарем согласно требованию санитарных правил и норм, соответствующими современным условиям обучения общего образования, включая дошкольное составит в 2025 году 600 мест.                     </t>
    </r>
    <r>
      <rPr>
        <sz val="16"/>
        <color rgb="FFFF0000"/>
        <rFont val="Times New Roman"/>
        <family val="1"/>
        <charset val="204"/>
      </rPr>
      <t xml:space="preserve">                                                                                                                                                                                                      </t>
    </r>
    <r>
      <rPr>
        <sz val="16"/>
        <rFont val="Times New Roman"/>
        <family val="1"/>
        <charset val="204"/>
      </rPr>
      <t>АГ(ДК): Реализация программы осуществляется в плановом режиме, освоение средств планируется до конца 2025 года. Планируемая численность детей в лагерях с дневным пребыванием детей в каникулярные периоды на 2025 год - 770 чел. В период весенних каникул организованы лагеря с дневным пребыванием детей для 210 детей. В период летних каникул планируется организация лагерей с дневным пребыванием детей для 340 детей. В период осенних каникул планируется организация лагерей с дневным пребыванием детей для 220 детей.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</si>
</sst>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р_._-;\-* #\ ##0.00_р_._-;_-* &quot;-&quot;??_р_._-;_-@_-"/>
    <numFmt numFmtId="165" formatCode="&quot;$&quot;#\ ##0_);\(&quot;$&quot;#\ ##0\)"/>
    <numFmt numFmtId="166" formatCode="&quot;р.&quot;#\ ##0_);\(&quot;р.&quot;#\ ##0\)"/>
    <numFmt numFmtId="167" formatCode="#\ ##0.0"/>
    <numFmt numFmtId="168" formatCode="#\ ##0.00"/>
    <numFmt numFmtId="169" formatCode="#\ ##0"/>
    <numFmt numFmtId="170" formatCode="?"/>
  </numFmts>
  <fonts count="30" x14ac:knownFonts="1">
    <font>
      <sz val="12"/>
      <color theme="1"/>
      <name val="Times New Roman"/>
      <charset val="204"/>
    </font>
    <font>
      <sz val="20"/>
      <name val="Times New Roman"/>
      <family val="1"/>
      <charset val="204"/>
    </font>
    <font>
      <sz val="24"/>
      <name val="Times New Roman"/>
      <family val="1"/>
      <charset val="204"/>
    </font>
    <font>
      <sz val="16"/>
      <name val="Times New Roman"/>
      <family val="1"/>
      <charset val="204"/>
    </font>
    <font>
      <sz val="18"/>
      <name val="Times New Roman"/>
      <family val="1"/>
      <charset val="204"/>
    </font>
    <font>
      <i/>
      <sz val="16"/>
      <name val="Times New Roman"/>
      <family val="1"/>
      <charset val="204"/>
    </font>
    <font>
      <i/>
      <sz val="20"/>
      <name val="Times New Roman"/>
      <family val="1"/>
      <charset val="204"/>
    </font>
    <font>
      <sz val="10"/>
      <name val="Arial Cyr"/>
      <charset val="204"/>
    </font>
    <font>
      <sz val="11"/>
      <color theme="1"/>
      <name val="Calibri"/>
      <family val="2"/>
      <charset val="204"/>
      <scheme val="minor"/>
    </font>
    <font>
      <sz val="10"/>
      <name val="Arial"/>
      <family val="2"/>
      <charset val="204"/>
    </font>
    <font>
      <sz val="12"/>
      <color indexed="8"/>
      <name val="Times New Roman"/>
      <family val="1"/>
      <charset val="204"/>
    </font>
    <font>
      <sz val="12"/>
      <color theme="1"/>
      <name val="Times New Roman"/>
      <family val="1"/>
      <charset val="204"/>
    </font>
    <font>
      <sz val="10"/>
      <name val="Helv"/>
      <charset val="204"/>
    </font>
    <font>
      <sz val="11"/>
      <color indexed="8"/>
      <name val="Calibri"/>
      <family val="2"/>
      <charset val="204"/>
    </font>
    <font>
      <b/>
      <sz val="16"/>
      <name val="Times New Roman"/>
      <family val="1"/>
      <charset val="204"/>
    </font>
    <font>
      <b/>
      <sz val="20"/>
      <name val="Times New Roman"/>
      <family val="1"/>
      <charset val="204"/>
    </font>
    <font>
      <b/>
      <i/>
      <sz val="20"/>
      <name val="Times New Roman"/>
      <family val="1"/>
      <charset val="204"/>
    </font>
    <font>
      <b/>
      <sz val="8.5"/>
      <name val="MS Sans Serif"/>
    </font>
    <font>
      <sz val="8.5"/>
      <name val="MS Sans Serif"/>
    </font>
    <font>
      <sz val="8"/>
      <name val="Arial Cyr"/>
    </font>
    <font>
      <b/>
      <sz val="8"/>
      <name val="Arial Cyr"/>
    </font>
    <font>
      <sz val="16"/>
      <color rgb="FFFF0000"/>
      <name val="Times New Roman"/>
      <family val="1"/>
      <charset val="204"/>
    </font>
    <font>
      <b/>
      <sz val="16"/>
      <color rgb="FFFF0000"/>
      <name val="Times New Roman"/>
      <family val="1"/>
      <charset val="204"/>
    </font>
    <font>
      <sz val="12"/>
      <color rgb="FFFF0000"/>
      <name val="Times New Roman"/>
      <family val="1"/>
      <charset val="204"/>
    </font>
    <font>
      <b/>
      <sz val="20"/>
      <color rgb="FFFF0000"/>
      <name val="Times New Roman"/>
      <family val="1"/>
      <charset val="204"/>
    </font>
    <font>
      <sz val="20"/>
      <color rgb="FFFF0000"/>
      <name val="Times New Roman"/>
      <family val="1"/>
      <charset val="204"/>
    </font>
    <font>
      <i/>
      <sz val="20"/>
      <color rgb="FFFF0000"/>
      <name val="Times New Roman"/>
      <family val="1"/>
      <charset val="204"/>
    </font>
    <font>
      <sz val="16"/>
      <color theme="7" tint="-0.249977111117893"/>
      <name val="Times New Roman"/>
      <family val="1"/>
      <charset val="204"/>
    </font>
    <font>
      <sz val="16"/>
      <color theme="1"/>
      <name val="Times New Roman"/>
      <family val="1"/>
      <charset val="204"/>
    </font>
    <font>
      <b/>
      <sz val="16"/>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51">
    <xf numFmtId="0" fontId="0" fillId="0" borderId="0"/>
    <xf numFmtId="0" fontId="7" fillId="0" borderId="0"/>
    <xf numFmtId="0" fontId="9" fillId="0" borderId="0"/>
    <xf numFmtId="0" fontId="8"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8" fillId="0" borderId="0"/>
    <xf numFmtId="0" fontId="8" fillId="0" borderId="0"/>
    <xf numFmtId="0" fontId="8" fillId="0" borderId="0"/>
    <xf numFmtId="0" fontId="8" fillId="0" borderId="0"/>
    <xf numFmtId="0" fontId="10" fillId="0" borderId="0"/>
    <xf numFmtId="0" fontId="9" fillId="0" borderId="0"/>
    <xf numFmtId="0" fontId="10" fillId="0" borderId="0"/>
    <xf numFmtId="0" fontId="11" fillId="0" borderId="0"/>
    <xf numFmtId="0" fontId="9" fillId="0" borderId="0"/>
    <xf numFmtId="0" fontId="9" fillId="0" borderId="0"/>
    <xf numFmtId="0" fontId="9" fillId="0" borderId="0"/>
    <xf numFmtId="0" fontId="7" fillId="0" borderId="0"/>
    <xf numFmtId="0" fontId="8" fillId="0" borderId="0"/>
    <xf numFmtId="0" fontId="8" fillId="0" borderId="0"/>
    <xf numFmtId="0" fontId="8" fillId="0" borderId="0"/>
    <xf numFmtId="0" fontId="8" fillId="0" borderId="0"/>
    <xf numFmtId="0" fontId="9" fillId="0" borderId="0"/>
    <xf numFmtId="9" fontId="7" fillId="0" borderId="0" applyFont="0" applyFill="0" applyBorder="0" applyAlignment="0" applyProtection="0"/>
    <xf numFmtId="0" fontId="12" fillId="0" borderId="0"/>
    <xf numFmtId="0" fontId="9" fillId="0" borderId="0" applyFont="0" applyFill="0" applyBorder="0" applyAlignment="0" applyProtection="0"/>
    <xf numFmtId="164" fontId="13"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cellStyleXfs>
  <cellXfs count="187">
    <xf numFmtId="0" fontId="0" fillId="0" borderId="0" xfId="0"/>
    <xf numFmtId="9" fontId="4" fillId="0" borderId="1" xfId="0" applyNumberFormat="1" applyFont="1" applyFill="1" applyBorder="1" applyAlignment="1" applyProtection="1">
      <alignment horizontal="center" vertical="top" wrapText="1"/>
      <protection locked="0"/>
    </xf>
    <xf numFmtId="168" fontId="4" fillId="0" borderId="1" xfId="0" applyNumberFormat="1" applyFont="1" applyFill="1" applyBorder="1" applyAlignment="1" applyProtection="1">
      <alignment horizontal="center" vertical="top" wrapText="1"/>
      <protection locked="0"/>
    </xf>
    <xf numFmtId="0" fontId="5" fillId="0" borderId="1" xfId="0" applyFont="1" applyFill="1" applyBorder="1" applyAlignment="1" applyProtection="1">
      <alignment horizontal="center" vertical="top" wrapText="1"/>
      <protection locked="0"/>
    </xf>
    <xf numFmtId="169" fontId="6" fillId="0" borderId="1" xfId="0" applyNumberFormat="1" applyFont="1" applyFill="1" applyBorder="1" applyAlignment="1" applyProtection="1">
      <alignment horizontal="center" vertical="top" wrapText="1"/>
      <protection locked="0"/>
    </xf>
    <xf numFmtId="1" fontId="1" fillId="0" borderId="0" xfId="0" applyNumberFormat="1" applyFont="1" applyFill="1" applyBorder="1" applyAlignment="1" applyProtection="1">
      <alignment horizontal="right" vertical="top" wrapText="1"/>
      <protection locked="0"/>
    </xf>
    <xf numFmtId="168" fontId="1" fillId="0" borderId="0" xfId="0" applyNumberFormat="1" applyFont="1" applyFill="1" applyBorder="1" applyAlignment="1" applyProtection="1">
      <alignment horizontal="right" vertical="top" wrapText="1"/>
      <protection locked="0"/>
    </xf>
    <xf numFmtId="0" fontId="1" fillId="0" borderId="0" xfId="0" applyFont="1" applyFill="1" applyAlignment="1">
      <alignment vertical="top" wrapText="1"/>
    </xf>
    <xf numFmtId="168" fontId="1" fillId="0" borderId="0" xfId="0" applyNumberFormat="1" applyFont="1" applyFill="1" applyAlignment="1">
      <alignment vertical="top" wrapText="1"/>
    </xf>
    <xf numFmtId="9" fontId="1" fillId="0" borderId="0" xfId="0" applyNumberFormat="1" applyFont="1" applyFill="1" applyAlignment="1">
      <alignment vertical="top" wrapText="1"/>
    </xf>
    <xf numFmtId="0" fontId="1" fillId="0" borderId="0" xfId="0" applyFont="1" applyFill="1" applyAlignment="1">
      <alignment horizontal="justify" vertical="top" wrapText="1"/>
    </xf>
    <xf numFmtId="0" fontId="3" fillId="0" borderId="0" xfId="0" applyFont="1" applyFill="1" applyBorder="1" applyAlignment="1">
      <alignment horizontal="center" vertical="top" wrapText="1"/>
    </xf>
    <xf numFmtId="0" fontId="3" fillId="0" borderId="0" xfId="0" applyFont="1" applyFill="1" applyBorder="1" applyAlignment="1" applyProtection="1">
      <alignment horizontal="center" vertical="top" wrapText="1"/>
      <protection locked="0"/>
    </xf>
    <xf numFmtId="0" fontId="3" fillId="0" borderId="0" xfId="0" applyFont="1" applyFill="1" applyAlignment="1">
      <alignment horizontal="center" vertical="top" wrapText="1"/>
    </xf>
    <xf numFmtId="0" fontId="4" fillId="0" borderId="1" xfId="0" applyFont="1" applyFill="1" applyBorder="1" applyAlignment="1" applyProtection="1">
      <alignment horizontal="center" vertical="top" wrapText="1"/>
      <protection locked="0"/>
    </xf>
    <xf numFmtId="2" fontId="4" fillId="0" borderId="1" xfId="0" applyNumberFormat="1" applyFont="1" applyFill="1" applyBorder="1" applyAlignment="1" applyProtection="1">
      <alignment horizontal="center" vertical="top" wrapText="1"/>
      <protection locked="0"/>
    </xf>
    <xf numFmtId="0" fontId="14" fillId="0" borderId="3" xfId="0" applyFont="1" applyFill="1" applyBorder="1" applyAlignment="1" applyProtection="1">
      <alignment horizontal="justify" vertical="top" wrapText="1"/>
      <protection locked="0"/>
    </xf>
    <xf numFmtId="0" fontId="3" fillId="0" borderId="5" xfId="0" applyFont="1" applyFill="1" applyBorder="1" applyAlignment="1" applyProtection="1">
      <alignment horizontal="justify" vertical="top" wrapText="1"/>
      <protection locked="0"/>
    </xf>
    <xf numFmtId="0" fontId="14" fillId="0" borderId="4" xfId="0" applyFont="1" applyFill="1" applyBorder="1" applyAlignment="1" applyProtection="1">
      <alignment horizontal="justify" vertical="top" wrapText="1"/>
      <protection locked="0"/>
    </xf>
    <xf numFmtId="0" fontId="14" fillId="3" borderId="5" xfId="0" applyFont="1" applyFill="1" applyBorder="1" applyAlignment="1" applyProtection="1">
      <alignment horizontal="justify" vertical="top" wrapText="1"/>
      <protection locked="0"/>
    </xf>
    <xf numFmtId="4" fontId="1" fillId="2" borderId="1" xfId="0" applyNumberFormat="1" applyFont="1" applyFill="1" applyBorder="1" applyAlignment="1" applyProtection="1">
      <alignment horizontal="center" vertical="top" wrapText="1"/>
      <protection locked="0"/>
    </xf>
    <xf numFmtId="0" fontId="14" fillId="0" borderId="3"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4" fontId="1" fillId="0" borderId="1" xfId="0" applyNumberFormat="1" applyFont="1" applyFill="1" applyBorder="1" applyAlignment="1" applyProtection="1">
      <alignment horizontal="left" vertical="top" wrapText="1"/>
      <protection locked="0"/>
    </xf>
    <xf numFmtId="10" fontId="1" fillId="0" borderId="1" xfId="0" applyNumberFormat="1" applyFont="1" applyFill="1" applyBorder="1" applyAlignment="1" applyProtection="1">
      <alignment horizontal="left" vertical="top" wrapText="1"/>
      <protection locked="0"/>
    </xf>
    <xf numFmtId="4" fontId="1" fillId="2" borderId="1" xfId="0" applyNumberFormat="1" applyFont="1" applyFill="1" applyBorder="1" applyAlignment="1" applyProtection="1">
      <alignment horizontal="center" wrapText="1"/>
      <protection locked="0"/>
    </xf>
    <xf numFmtId="10" fontId="1" fillId="0" borderId="1" xfId="0" applyNumberFormat="1" applyFont="1" applyFill="1" applyBorder="1" applyAlignment="1" applyProtection="1">
      <alignment horizontal="center" wrapText="1"/>
      <protection locked="0"/>
    </xf>
    <xf numFmtId="4" fontId="1" fillId="0" borderId="1" xfId="0" applyNumberFormat="1" applyFont="1" applyFill="1" applyBorder="1" applyAlignment="1" applyProtection="1">
      <alignment horizontal="center" wrapText="1"/>
      <protection locked="0"/>
    </xf>
    <xf numFmtId="4" fontId="6" fillId="0" borderId="1" xfId="0" applyNumberFormat="1" applyFont="1" applyFill="1" applyBorder="1" applyAlignment="1" applyProtection="1">
      <alignment horizontal="left" wrapText="1"/>
      <protection locked="0"/>
    </xf>
    <xf numFmtId="10" fontId="1" fillId="0" borderId="1" xfId="0" applyNumberFormat="1" applyFont="1" applyFill="1" applyBorder="1" applyAlignment="1" applyProtection="1">
      <alignment horizontal="left" wrapText="1"/>
      <protection locked="0"/>
    </xf>
    <xf numFmtId="0" fontId="14" fillId="0" borderId="1" xfId="0" applyFont="1" applyFill="1" applyBorder="1" applyAlignment="1" applyProtection="1">
      <alignment horizontal="left" vertical="top" wrapText="1"/>
      <protection locked="0"/>
    </xf>
    <xf numFmtId="0" fontId="3" fillId="3" borderId="5" xfId="0" applyFont="1" applyFill="1" applyBorder="1" applyAlignment="1" applyProtection="1">
      <alignment horizontal="justify" vertical="top" wrapText="1"/>
      <protection locked="0"/>
    </xf>
    <xf numFmtId="4" fontId="15" fillId="0" borderId="1" xfId="0" applyNumberFormat="1" applyFont="1" applyFill="1" applyBorder="1" applyAlignment="1" applyProtection="1">
      <alignment horizontal="center" vertical="top" wrapText="1"/>
      <protection locked="0"/>
    </xf>
    <xf numFmtId="10" fontId="15" fillId="0" borderId="1" xfId="0" applyNumberFormat="1" applyFont="1" applyFill="1" applyBorder="1" applyAlignment="1" applyProtection="1">
      <alignment horizontal="center" vertical="top" wrapText="1"/>
      <protection locked="0"/>
    </xf>
    <xf numFmtId="0" fontId="14" fillId="0" borderId="1" xfId="0" applyFont="1" applyFill="1" applyBorder="1" applyAlignment="1" applyProtection="1">
      <alignment horizontal="justify" vertical="top" wrapText="1"/>
      <protection locked="0"/>
    </xf>
    <xf numFmtId="168" fontId="15" fillId="0" borderId="0" xfId="0" applyNumberFormat="1" applyFont="1" applyFill="1" applyAlignment="1">
      <alignment horizontal="left" vertical="top" wrapText="1"/>
    </xf>
    <xf numFmtId="0" fontId="15" fillId="0" borderId="0" xfId="0" applyFont="1" applyFill="1" applyAlignment="1">
      <alignment horizontal="left" vertical="top" wrapText="1"/>
    </xf>
    <xf numFmtId="4" fontId="15" fillId="0" borderId="0" xfId="0" applyNumberFormat="1" applyFont="1" applyFill="1" applyAlignment="1">
      <alignment horizontal="left" vertical="top" wrapText="1"/>
    </xf>
    <xf numFmtId="0" fontId="1" fillId="0" borderId="0" xfId="0" applyFont="1" applyFill="1" applyAlignment="1">
      <alignment horizontal="left" vertical="top" wrapText="1"/>
    </xf>
    <xf numFmtId="0" fontId="14" fillId="3" borderId="3" xfId="0" applyFont="1" applyFill="1" applyBorder="1" applyAlignment="1" applyProtection="1">
      <alignment horizontal="center" vertical="top" wrapText="1"/>
      <protection locked="0"/>
    </xf>
    <xf numFmtId="0" fontId="14" fillId="0" borderId="1" xfId="0" applyFont="1" applyFill="1" applyBorder="1" applyAlignment="1" applyProtection="1">
      <alignment vertical="top" wrapText="1"/>
      <protection locked="0"/>
    </xf>
    <xf numFmtId="0" fontId="14" fillId="3" borderId="1" xfId="0" applyFont="1" applyFill="1" applyBorder="1" applyAlignment="1" applyProtection="1">
      <alignment horizontal="center" vertical="top" wrapText="1"/>
      <protection locked="0"/>
    </xf>
    <xf numFmtId="0" fontId="14" fillId="3" borderId="1" xfId="0" applyFont="1" applyFill="1" applyBorder="1" applyAlignment="1" applyProtection="1">
      <alignment horizontal="justify" vertical="top" wrapText="1"/>
      <protection locked="0"/>
    </xf>
    <xf numFmtId="0" fontId="3" fillId="0" borderId="1" xfId="0" applyFont="1" applyFill="1" applyBorder="1" applyAlignment="1" applyProtection="1">
      <alignment horizontal="center" vertical="top" wrapText="1"/>
      <protection locked="0"/>
    </xf>
    <xf numFmtId="0" fontId="14" fillId="3" borderId="2" xfId="0" applyFont="1" applyFill="1" applyBorder="1" applyAlignment="1" applyProtection="1">
      <alignment horizontal="center" vertical="top" wrapText="1"/>
      <protection locked="0"/>
    </xf>
    <xf numFmtId="0" fontId="14" fillId="3" borderId="3" xfId="0" applyFont="1" applyFill="1" applyBorder="1" applyAlignment="1" applyProtection="1">
      <alignment horizontal="justify" vertical="top" wrapText="1"/>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justify" vertical="top" wrapText="1"/>
      <protection locked="0"/>
    </xf>
    <xf numFmtId="0" fontId="1" fillId="0" borderId="0" xfId="0" applyFont="1" applyFill="1" applyBorder="1" applyAlignment="1">
      <alignment horizontal="justify" vertical="top" wrapText="1"/>
    </xf>
    <xf numFmtId="168" fontId="1" fillId="0" borderId="0" xfId="0" applyNumberFormat="1" applyFont="1" applyFill="1" applyBorder="1" applyAlignment="1">
      <alignment vertical="top" wrapText="1"/>
    </xf>
    <xf numFmtId="9" fontId="1" fillId="0" borderId="0" xfId="0" applyNumberFormat="1" applyFont="1" applyFill="1" applyBorder="1" applyAlignment="1">
      <alignment vertical="top" wrapText="1"/>
    </xf>
    <xf numFmtId="168" fontId="1" fillId="0" borderId="0" xfId="0" applyNumberFormat="1" applyFont="1" applyFill="1" applyBorder="1" applyAlignment="1" applyProtection="1">
      <alignment horizontal="justify" vertical="top" wrapText="1"/>
      <protection locked="0"/>
    </xf>
    <xf numFmtId="168" fontId="1" fillId="0" borderId="0" xfId="0" applyNumberFormat="1" applyFont="1" applyFill="1" applyBorder="1" applyAlignment="1" applyProtection="1">
      <alignment horizontal="center" vertical="top" wrapText="1"/>
      <protection locked="0"/>
    </xf>
    <xf numFmtId="9" fontId="1" fillId="0" borderId="0" xfId="0" applyNumberFormat="1" applyFont="1" applyFill="1" applyBorder="1" applyAlignment="1" applyProtection="1">
      <alignment horizontal="right" vertical="top" wrapText="1"/>
      <protection locked="0"/>
    </xf>
    <xf numFmtId="0" fontId="1" fillId="0" borderId="0" xfId="0" applyFont="1" applyFill="1" applyBorder="1" applyAlignment="1">
      <alignment vertical="top" wrapText="1"/>
    </xf>
    <xf numFmtId="0" fontId="6" fillId="0" borderId="0" xfId="0" applyFont="1" applyFill="1" applyAlignment="1">
      <alignment horizontal="left" vertical="top" wrapText="1"/>
    </xf>
    <xf numFmtId="0" fontId="3" fillId="0" borderId="3" xfId="0" applyFont="1" applyFill="1" applyBorder="1" applyAlignment="1" applyProtection="1">
      <alignment horizontal="justify" vertical="top" wrapText="1"/>
      <protection locked="0"/>
    </xf>
    <xf numFmtId="0" fontId="14" fillId="3" borderId="5" xfId="0" applyFont="1" applyFill="1" applyBorder="1" applyAlignment="1" applyProtection="1">
      <alignment horizontal="left" vertical="top" wrapText="1"/>
      <protection locked="0"/>
    </xf>
    <xf numFmtId="0" fontId="16" fillId="0" borderId="0" xfId="0" applyFont="1" applyFill="1" applyAlignment="1">
      <alignment horizontal="left" vertical="top" wrapText="1"/>
    </xf>
    <xf numFmtId="168" fontId="15" fillId="0" borderId="0" xfId="0" applyNumberFormat="1" applyFont="1" applyFill="1" applyAlignment="1">
      <alignment horizontal="left" wrapText="1"/>
    </xf>
    <xf numFmtId="0" fontId="14" fillId="0" borderId="0" xfId="0" applyFont="1" applyFill="1" applyBorder="1" applyAlignment="1" applyProtection="1">
      <alignment vertical="top" wrapText="1"/>
      <protection locked="0"/>
    </xf>
    <xf numFmtId="0" fontId="3" fillId="0" borderId="0" xfId="0" applyFont="1" applyFill="1" applyBorder="1" applyAlignment="1" applyProtection="1">
      <alignment horizontal="justify" vertical="top" wrapText="1"/>
      <protection locked="0"/>
    </xf>
    <xf numFmtId="4" fontId="1" fillId="0" borderId="0" xfId="0" applyNumberFormat="1" applyFont="1" applyFill="1" applyBorder="1" applyAlignment="1" applyProtection="1">
      <alignment horizontal="center" vertical="top" wrapText="1"/>
      <protection locked="0"/>
    </xf>
    <xf numFmtId="10" fontId="1" fillId="0" borderId="0" xfId="0" applyNumberFormat="1" applyFont="1" applyFill="1" applyBorder="1" applyAlignment="1" applyProtection="1">
      <alignment horizontal="center" vertical="top" wrapText="1"/>
      <protection locked="0"/>
    </xf>
    <xf numFmtId="49" fontId="17" fillId="0" borderId="1" xfId="0" applyNumberFormat="1" applyFont="1" applyBorder="1" applyAlignment="1" applyProtection="1">
      <alignment horizontal="center" vertical="center" wrapText="1"/>
    </xf>
    <xf numFmtId="0" fontId="18" fillId="0" borderId="0" xfId="0" applyFont="1" applyBorder="1" applyAlignment="1" applyProtection="1"/>
    <xf numFmtId="0" fontId="0" fillId="0" borderId="1" xfId="0" applyBorder="1" applyAlignment="1">
      <alignment horizontal="center" vertical="center"/>
    </xf>
    <xf numFmtId="49" fontId="19" fillId="0" borderId="8" xfId="0" applyNumberFormat="1" applyFont="1" applyBorder="1" applyAlignment="1" applyProtection="1">
      <alignment horizontal="center" vertical="center" wrapText="1"/>
    </xf>
    <xf numFmtId="170" fontId="19" fillId="0" borderId="8" xfId="0" applyNumberFormat="1" applyFont="1" applyBorder="1" applyAlignment="1" applyProtection="1">
      <alignment horizontal="left" vertical="center" wrapText="1"/>
    </xf>
    <xf numFmtId="4" fontId="19" fillId="0" borderId="8" xfId="0" applyNumberFormat="1" applyFont="1" applyBorder="1" applyAlignment="1" applyProtection="1">
      <alignment horizontal="right" vertical="center" wrapText="1"/>
    </xf>
    <xf numFmtId="49" fontId="19" fillId="0" borderId="8" xfId="0" applyNumberFormat="1" applyFont="1" applyBorder="1" applyAlignment="1" applyProtection="1">
      <alignment horizontal="left" vertical="center" wrapText="1"/>
    </xf>
    <xf numFmtId="49" fontId="19" fillId="0" borderId="9" xfId="0" applyNumberFormat="1" applyFont="1" applyBorder="1" applyAlignment="1" applyProtection="1">
      <alignment horizontal="center" vertical="center" wrapText="1"/>
    </xf>
    <xf numFmtId="49" fontId="20" fillId="0" borderId="10" xfId="0" applyNumberFormat="1" applyFont="1" applyBorder="1" applyAlignment="1" applyProtection="1">
      <alignment horizontal="center"/>
    </xf>
    <xf numFmtId="49" fontId="20" fillId="0" borderId="11" xfId="0" applyNumberFormat="1" applyFont="1" applyBorder="1" applyAlignment="1" applyProtection="1">
      <alignment horizontal="left"/>
    </xf>
    <xf numFmtId="4" fontId="20" fillId="0" borderId="11" xfId="0" applyNumberFormat="1" applyFont="1" applyBorder="1" applyAlignment="1" applyProtection="1">
      <alignment horizontal="right"/>
    </xf>
    <xf numFmtId="49" fontId="20" fillId="0" borderId="11" xfId="0" applyNumberFormat="1" applyFont="1" applyBorder="1" applyAlignment="1" applyProtection="1">
      <alignment horizontal="center"/>
    </xf>
    <xf numFmtId="0" fontId="11" fillId="0" borderId="0" xfId="0" applyFont="1"/>
    <xf numFmtId="0" fontId="3" fillId="0" borderId="1" xfId="0" applyFont="1" applyFill="1" applyBorder="1" applyAlignment="1" applyProtection="1">
      <alignment horizontal="left" vertical="top" wrapText="1"/>
      <protection locked="0"/>
    </xf>
    <xf numFmtId="4" fontId="1" fillId="0" borderId="1" xfId="0" applyNumberFormat="1" applyFont="1" applyFill="1" applyBorder="1" applyAlignment="1" applyProtection="1">
      <alignment horizontal="center" vertical="top" wrapText="1"/>
      <protection locked="0"/>
    </xf>
    <xf numFmtId="10" fontId="1" fillId="0" borderId="1" xfId="0" applyNumberFormat="1" applyFont="1" applyFill="1" applyBorder="1" applyAlignment="1" applyProtection="1">
      <alignment horizontal="center" vertical="top" wrapText="1"/>
      <protection locked="0"/>
    </xf>
    <xf numFmtId="0" fontId="21" fillId="0" borderId="1" xfId="0" applyFont="1" applyFill="1" applyBorder="1" applyAlignment="1" applyProtection="1">
      <alignment horizontal="justify" vertical="top" wrapText="1"/>
      <protection locked="0"/>
    </xf>
    <xf numFmtId="0" fontId="4" fillId="0" borderId="0" xfId="0" applyFont="1" applyFill="1" applyAlignment="1">
      <alignment horizontal="right" vertical="top" wrapText="1"/>
    </xf>
    <xf numFmtId="0" fontId="3" fillId="0" borderId="1" xfId="0" applyFont="1" applyFill="1" applyBorder="1" applyAlignment="1" applyProtection="1">
      <alignment horizontal="justify" vertical="top" wrapText="1"/>
      <protection locked="0"/>
    </xf>
    <xf numFmtId="0" fontId="1" fillId="0" borderId="0" xfId="0" applyFont="1" applyFill="1" applyAlignment="1">
      <alignment horizontal="left" vertical="top" wrapText="1"/>
    </xf>
    <xf numFmtId="0" fontId="21" fillId="0" borderId="1" xfId="0" applyFont="1" applyFill="1" applyBorder="1" applyAlignment="1" applyProtection="1">
      <alignment horizontal="left" vertical="top" wrapText="1"/>
      <protection locked="0"/>
    </xf>
    <xf numFmtId="10" fontId="15" fillId="3" borderId="1" xfId="0" applyNumberFormat="1" applyFont="1" applyFill="1" applyBorder="1" applyAlignment="1" applyProtection="1">
      <alignment horizontal="center" vertical="top" wrapText="1"/>
      <protection locked="0"/>
    </xf>
    <xf numFmtId="4" fontId="15" fillId="3" borderId="2" xfId="0" applyNumberFormat="1" applyFont="1" applyFill="1" applyBorder="1" applyAlignment="1" applyProtection="1">
      <alignment horizontal="center" vertical="top" wrapText="1"/>
      <protection locked="0"/>
    </xf>
    <xf numFmtId="4" fontId="15" fillId="3" borderId="4" xfId="0" applyNumberFormat="1" applyFont="1" applyFill="1" applyBorder="1" applyAlignment="1" applyProtection="1">
      <alignment horizontal="center" vertical="top" wrapText="1"/>
      <protection locked="0"/>
    </xf>
    <xf numFmtId="4" fontId="15" fillId="3" borderId="1" xfId="0" applyNumberFormat="1" applyFont="1" applyFill="1" applyBorder="1" applyAlignment="1" applyProtection="1">
      <alignment horizontal="center" vertical="top" wrapText="1"/>
      <protection locked="0"/>
    </xf>
    <xf numFmtId="10" fontId="15" fillId="3" borderId="1" xfId="0" applyNumberFormat="1" applyFont="1" applyFill="1" applyBorder="1" applyAlignment="1" applyProtection="1">
      <alignment horizontal="center" vertical="top" wrapText="1"/>
      <protection locked="0"/>
    </xf>
    <xf numFmtId="4" fontId="15" fillId="3" borderId="1" xfId="0" applyNumberFormat="1" applyFont="1" applyFill="1" applyBorder="1" applyAlignment="1" applyProtection="1">
      <alignment horizontal="center" vertical="top" wrapText="1"/>
      <protection locked="0"/>
    </xf>
    <xf numFmtId="4" fontId="24" fillId="0" borderId="1" xfId="0" applyNumberFormat="1" applyFont="1" applyFill="1" applyBorder="1" applyAlignment="1" applyProtection="1">
      <alignment horizontal="center" vertical="top" wrapText="1"/>
      <protection locked="0"/>
    </xf>
    <xf numFmtId="4" fontId="25" fillId="0" borderId="1" xfId="0" applyNumberFormat="1" applyFont="1" applyFill="1" applyBorder="1" applyAlignment="1" applyProtection="1">
      <alignment horizontal="center" vertical="top" wrapText="1"/>
      <protection locked="0"/>
    </xf>
    <xf numFmtId="10" fontId="25" fillId="0" borderId="1" xfId="0" applyNumberFormat="1" applyFont="1" applyFill="1" applyBorder="1" applyAlignment="1" applyProtection="1">
      <alignment horizontal="center" vertical="top" wrapText="1"/>
      <protection locked="0"/>
    </xf>
    <xf numFmtId="4" fontId="25" fillId="0" borderId="1" xfId="0" applyNumberFormat="1" applyFont="1" applyFill="1" applyBorder="1" applyAlignment="1" applyProtection="1">
      <alignment horizontal="left" vertical="top" wrapText="1"/>
      <protection locked="0"/>
    </xf>
    <xf numFmtId="4" fontId="26" fillId="0" borderId="1" xfId="0" applyNumberFormat="1" applyFont="1" applyFill="1" applyBorder="1" applyAlignment="1" applyProtection="1">
      <alignment horizontal="left" vertical="top" wrapText="1"/>
      <protection locked="0"/>
    </xf>
    <xf numFmtId="10" fontId="25" fillId="0" borderId="1" xfId="0" applyNumberFormat="1" applyFont="1" applyFill="1" applyBorder="1" applyAlignment="1" applyProtection="1">
      <alignment horizontal="left" vertical="top" wrapText="1"/>
      <protection locked="0"/>
    </xf>
    <xf numFmtId="4" fontId="24" fillId="3" borderId="4" xfId="0" applyNumberFormat="1" applyFont="1" applyFill="1" applyBorder="1" applyAlignment="1" applyProtection="1">
      <alignment horizontal="center" vertical="top" wrapText="1"/>
      <protection locked="0"/>
    </xf>
    <xf numFmtId="4" fontId="26" fillId="0" borderId="1" xfId="0" applyNumberFormat="1" applyFont="1" applyFill="1" applyBorder="1" applyAlignment="1" applyProtection="1">
      <alignment horizontal="center" vertical="top" wrapText="1"/>
      <protection locked="0"/>
    </xf>
    <xf numFmtId="4" fontId="25" fillId="0" borderId="1" xfId="0" applyNumberFormat="1" applyFont="1" applyFill="1" applyBorder="1" applyAlignment="1" applyProtection="1">
      <alignment horizontal="center" wrapText="1"/>
      <protection locked="0"/>
    </xf>
    <xf numFmtId="4" fontId="26" fillId="0" borderId="1" xfId="0" applyNumberFormat="1" applyFont="1" applyFill="1" applyBorder="1" applyAlignment="1" applyProtection="1">
      <alignment horizontal="left" wrapText="1"/>
      <protection locked="0"/>
    </xf>
    <xf numFmtId="10" fontId="25" fillId="0" borderId="1" xfId="0" applyNumberFormat="1" applyFont="1" applyFill="1" applyBorder="1" applyAlignment="1" applyProtection="1">
      <alignment horizontal="left" wrapText="1"/>
      <protection locked="0"/>
    </xf>
    <xf numFmtId="0" fontId="21" fillId="0" borderId="3" xfId="0" applyFont="1" applyFill="1" applyBorder="1" applyAlignment="1">
      <alignment horizontal="justify" vertical="top" wrapText="1"/>
    </xf>
    <xf numFmtId="0" fontId="21" fillId="0" borderId="4" xfId="0" applyFont="1" applyFill="1" applyBorder="1" applyAlignment="1">
      <alignment horizontal="justify" vertical="top" wrapText="1"/>
    </xf>
    <xf numFmtId="0" fontId="3" fillId="0" borderId="1" xfId="0" applyFont="1" applyFill="1" applyBorder="1" applyAlignment="1" applyProtection="1">
      <alignment horizontal="justify" vertical="top" wrapText="1"/>
      <protection locked="0"/>
    </xf>
    <xf numFmtId="4" fontId="1" fillId="2" borderId="1" xfId="0" applyNumberFormat="1" applyFont="1" applyFill="1" applyBorder="1" applyAlignment="1" applyProtection="1">
      <alignment horizontal="left" vertical="top" wrapText="1"/>
      <protection locked="0"/>
    </xf>
    <xf numFmtId="10" fontId="1" fillId="2" borderId="1" xfId="0" applyNumberFormat="1" applyFont="1" applyFill="1" applyBorder="1" applyAlignment="1" applyProtection="1">
      <alignment horizontal="center" vertical="top" wrapText="1"/>
      <protection locked="0"/>
    </xf>
    <xf numFmtId="4" fontId="15" fillId="3" borderId="1" xfId="0" applyNumberFormat="1" applyFont="1" applyFill="1" applyBorder="1" applyAlignment="1" applyProtection="1">
      <alignment horizontal="center" vertical="top" wrapText="1"/>
      <protection locked="0"/>
    </xf>
    <xf numFmtId="0" fontId="3" fillId="0" borderId="2" xfId="0" applyFont="1" applyFill="1" applyBorder="1" applyAlignment="1">
      <alignment horizontal="justify" vertical="top" wrapText="1"/>
    </xf>
    <xf numFmtId="4" fontId="15" fillId="3" borderId="2" xfId="0" applyNumberFormat="1" applyFont="1" applyFill="1" applyBorder="1" applyAlignment="1" applyProtection="1">
      <alignment horizontal="center" vertical="top" wrapText="1"/>
      <protection locked="0"/>
    </xf>
    <xf numFmtId="4" fontId="15" fillId="3" borderId="1" xfId="0" applyNumberFormat="1" applyFont="1" applyFill="1" applyBorder="1" applyAlignment="1" applyProtection="1">
      <alignment horizontal="center" vertical="top" wrapText="1"/>
      <protection locked="0"/>
    </xf>
    <xf numFmtId="4" fontId="1" fillId="0" borderId="4" xfId="0" applyNumberFormat="1" applyFont="1" applyFill="1" applyBorder="1" applyAlignment="1" applyProtection="1">
      <alignment horizontal="center" vertical="top" wrapText="1"/>
      <protection locked="0"/>
    </xf>
    <xf numFmtId="4" fontId="15" fillId="3" borderId="2" xfId="0" applyNumberFormat="1" applyFont="1" applyFill="1" applyBorder="1" applyAlignment="1" applyProtection="1">
      <alignment horizontal="center" vertical="top" wrapText="1"/>
      <protection locked="0"/>
    </xf>
    <xf numFmtId="4" fontId="15" fillId="3" borderId="4" xfId="0" applyNumberFormat="1" applyFont="1" applyFill="1" applyBorder="1" applyAlignment="1" applyProtection="1">
      <alignment horizontal="center" vertical="top" wrapText="1"/>
      <protection locked="0"/>
    </xf>
    <xf numFmtId="10" fontId="15" fillId="3" borderId="1" xfId="0" applyNumberFormat="1" applyFont="1" applyFill="1" applyBorder="1" applyAlignment="1" applyProtection="1">
      <alignment horizontal="center" vertical="top" wrapText="1"/>
      <protection locked="0"/>
    </xf>
    <xf numFmtId="4" fontId="15" fillId="3" borderId="1" xfId="0" applyNumberFormat="1" applyFont="1" applyFill="1" applyBorder="1" applyAlignment="1" applyProtection="1">
      <alignment horizontal="center" vertical="top" wrapText="1"/>
      <protection locked="0"/>
    </xf>
    <xf numFmtId="4" fontId="15" fillId="3" borderId="3" xfId="0" applyNumberFormat="1" applyFont="1" applyFill="1" applyBorder="1" applyAlignment="1" applyProtection="1">
      <alignment horizontal="center" vertical="top" wrapText="1"/>
      <protection locked="0"/>
    </xf>
    <xf numFmtId="4" fontId="1" fillId="0" borderId="2" xfId="0" applyNumberFormat="1" applyFont="1" applyFill="1" applyBorder="1" applyAlignment="1" applyProtection="1">
      <alignment horizontal="center" vertical="top" wrapText="1"/>
      <protection locked="0"/>
    </xf>
    <xf numFmtId="4" fontId="15" fillId="3" borderId="1" xfId="0" applyNumberFormat="1" applyFont="1" applyFill="1" applyBorder="1" applyAlignment="1" applyProtection="1">
      <alignment horizontal="center" vertical="top" wrapText="1"/>
      <protection locked="0"/>
    </xf>
    <xf numFmtId="0" fontId="21" fillId="0" borderId="1" xfId="0" applyFont="1" applyFill="1" applyBorder="1" applyAlignment="1" applyProtection="1">
      <alignment horizontal="left" vertical="top" wrapText="1"/>
      <protection locked="0"/>
    </xf>
    <xf numFmtId="4" fontId="15" fillId="3" borderId="1" xfId="0" applyNumberFormat="1" applyFont="1" applyFill="1" applyBorder="1" applyAlignment="1" applyProtection="1">
      <alignment horizontal="center" vertical="top" wrapText="1"/>
      <protection locked="0"/>
    </xf>
    <xf numFmtId="10" fontId="15" fillId="3" borderId="2" xfId="0" applyNumberFormat="1" applyFont="1" applyFill="1" applyBorder="1" applyAlignment="1" applyProtection="1">
      <alignment horizontal="center" vertical="top" wrapText="1"/>
      <protection locked="0"/>
    </xf>
    <xf numFmtId="10" fontId="15" fillId="3" borderId="4" xfId="0" applyNumberFormat="1" applyFont="1" applyFill="1" applyBorder="1" applyAlignment="1" applyProtection="1">
      <alignment horizontal="center" vertical="top" wrapText="1"/>
      <protection locked="0"/>
    </xf>
    <xf numFmtId="10" fontId="15" fillId="3" borderId="1" xfId="0" applyNumberFormat="1" applyFont="1" applyFill="1" applyBorder="1" applyAlignment="1" applyProtection="1">
      <alignment horizontal="center" vertical="top" wrapText="1"/>
      <protection locked="0"/>
    </xf>
    <xf numFmtId="4" fontId="6" fillId="0" borderId="1" xfId="0" applyNumberFormat="1" applyFont="1" applyFill="1" applyBorder="1" applyAlignment="1" applyProtection="1">
      <alignment horizontal="left" vertical="top" wrapText="1"/>
      <protection locked="0"/>
    </xf>
    <xf numFmtId="10" fontId="15" fillId="3" borderId="1" xfId="0" applyNumberFormat="1" applyFont="1" applyFill="1" applyBorder="1" applyAlignment="1" applyProtection="1">
      <alignment horizontal="center" vertical="top" wrapText="1"/>
      <protection locked="0"/>
    </xf>
    <xf numFmtId="0" fontId="3" fillId="0" borderId="4" xfId="0" applyFont="1" applyFill="1" applyBorder="1" applyAlignment="1" applyProtection="1">
      <alignment horizontal="justify" vertical="top" wrapText="1"/>
      <protection locked="0"/>
    </xf>
    <xf numFmtId="0" fontId="3" fillId="0" borderId="6" xfId="0" applyFont="1" applyFill="1" applyBorder="1" applyAlignment="1" applyProtection="1">
      <alignment horizontal="left" vertical="top" wrapText="1"/>
      <protection locked="0"/>
    </xf>
    <xf numFmtId="0" fontId="29" fillId="3" borderId="2" xfId="0" applyFont="1" applyFill="1" applyBorder="1" applyAlignment="1" applyProtection="1">
      <alignment horizontal="center" vertical="top" wrapText="1"/>
      <protection locked="0"/>
    </xf>
    <xf numFmtId="0" fontId="29" fillId="3" borderId="3" xfId="0" applyFont="1" applyFill="1" applyBorder="1" applyAlignment="1" applyProtection="1">
      <alignment horizontal="center" vertical="top" wrapText="1"/>
      <protection locked="0"/>
    </xf>
    <xf numFmtId="0" fontId="29" fillId="3" borderId="4" xfId="0" applyFont="1" applyFill="1" applyBorder="1" applyAlignment="1" applyProtection="1">
      <alignment horizontal="center" vertical="top" wrapText="1"/>
      <protection locked="0"/>
    </xf>
    <xf numFmtId="10" fontId="15" fillId="2" borderId="4" xfId="0" applyNumberFormat="1" applyFont="1" applyFill="1" applyBorder="1" applyAlignment="1" applyProtection="1">
      <alignment horizontal="center" vertical="top" wrapText="1"/>
      <protection locked="0"/>
    </xf>
    <xf numFmtId="2" fontId="15" fillId="0" borderId="1" xfId="0" applyNumberFormat="1" applyFont="1" applyFill="1" applyBorder="1" applyAlignment="1" applyProtection="1">
      <alignment horizontal="center" vertical="top" wrapText="1"/>
      <protection locked="0"/>
    </xf>
    <xf numFmtId="10" fontId="15" fillId="2" borderId="1" xfId="0" applyNumberFormat="1" applyFont="1" applyFill="1" applyBorder="1" applyAlignment="1" applyProtection="1">
      <alignment horizontal="center" vertical="top" wrapText="1"/>
      <protection locked="0"/>
    </xf>
    <xf numFmtId="0" fontId="14" fillId="3" borderId="2" xfId="0" applyFont="1" applyFill="1" applyBorder="1" applyAlignment="1" applyProtection="1">
      <alignment horizontal="left" vertical="top" wrapText="1"/>
      <protection locked="0"/>
    </xf>
    <xf numFmtId="0" fontId="14" fillId="3" borderId="4" xfId="0" applyFont="1" applyFill="1" applyBorder="1" applyAlignment="1" applyProtection="1">
      <alignment horizontal="left" vertical="top" wrapText="1"/>
      <protection locked="0"/>
    </xf>
    <xf numFmtId="4" fontId="15" fillId="3" borderId="2" xfId="0" applyNumberFormat="1" applyFont="1" applyFill="1" applyBorder="1" applyAlignment="1" applyProtection="1">
      <alignment horizontal="center" vertical="top" wrapText="1"/>
      <protection locked="0"/>
    </xf>
    <xf numFmtId="4" fontId="15" fillId="3" borderId="4" xfId="0" applyNumberFormat="1" applyFont="1" applyFill="1" applyBorder="1" applyAlignment="1" applyProtection="1">
      <alignment horizontal="center" vertical="top" wrapText="1"/>
      <protection locked="0"/>
    </xf>
    <xf numFmtId="0" fontId="21" fillId="0" borderId="2" xfId="0" applyFont="1" applyFill="1" applyBorder="1" applyAlignment="1">
      <alignment horizontal="justify" vertical="top" wrapText="1"/>
    </xf>
    <xf numFmtId="0" fontId="21" fillId="0" borderId="3" xfId="0" applyFont="1" applyFill="1" applyBorder="1" applyAlignment="1">
      <alignment horizontal="justify" vertical="top" wrapText="1"/>
    </xf>
    <xf numFmtId="0" fontId="21" fillId="0" borderId="4" xfId="0" applyFont="1" applyFill="1" applyBorder="1" applyAlignment="1">
      <alignment horizontal="justify" vertical="top" wrapText="1"/>
    </xf>
    <xf numFmtId="0" fontId="21" fillId="0" borderId="2" xfId="0" applyFont="1" applyFill="1" applyBorder="1" applyAlignment="1" applyProtection="1">
      <alignment horizontal="justify" vertical="top" wrapText="1"/>
      <protection locked="0"/>
    </xf>
    <xf numFmtId="0" fontId="23" fillId="0" borderId="3" xfId="0" applyFont="1" applyFill="1" applyBorder="1" applyAlignment="1">
      <alignment horizontal="justify" vertical="top" wrapText="1"/>
    </xf>
    <xf numFmtId="0" fontId="23" fillId="0" borderId="4" xfId="0" applyFont="1" applyFill="1" applyBorder="1" applyAlignment="1">
      <alignment horizontal="justify" vertical="top" wrapText="1"/>
    </xf>
    <xf numFmtId="10" fontId="15" fillId="3" borderId="2" xfId="0" applyNumberFormat="1" applyFont="1" applyFill="1" applyBorder="1" applyAlignment="1" applyProtection="1">
      <alignment horizontal="center" vertical="top" wrapText="1"/>
      <protection locked="0"/>
    </xf>
    <xf numFmtId="10" fontId="15" fillId="3" borderId="4" xfId="0" applyNumberFormat="1" applyFont="1" applyFill="1" applyBorder="1" applyAlignment="1" applyProtection="1">
      <alignment horizontal="center" vertical="top" wrapText="1"/>
      <protection locked="0"/>
    </xf>
    <xf numFmtId="165" fontId="21" fillId="0" borderId="1" xfId="0" quotePrefix="1" applyNumberFormat="1" applyFont="1" applyFill="1" applyBorder="1" applyAlignment="1" applyProtection="1">
      <alignment horizontal="justify" vertical="top" wrapText="1"/>
      <protection locked="0"/>
    </xf>
    <xf numFmtId="165" fontId="21" fillId="0" borderId="1" xfId="0" applyNumberFormat="1" applyFont="1" applyFill="1" applyBorder="1" applyAlignment="1" applyProtection="1">
      <alignment horizontal="justify" vertical="top" wrapText="1"/>
      <protection locked="0"/>
    </xf>
    <xf numFmtId="165" fontId="21" fillId="0" borderId="2" xfId="0" applyNumberFormat="1" applyFont="1" applyFill="1" applyBorder="1" applyAlignment="1" applyProtection="1">
      <alignment horizontal="justify" vertical="top" wrapText="1"/>
      <protection locked="0"/>
    </xf>
    <xf numFmtId="0" fontId="3" fillId="0" borderId="2" xfId="0" applyFont="1" applyFill="1" applyBorder="1" applyAlignment="1" applyProtection="1">
      <alignment horizontal="justify" vertical="top" wrapText="1"/>
      <protection locked="0"/>
    </xf>
    <xf numFmtId="0" fontId="3" fillId="0" borderId="3" xfId="0" applyFont="1" applyFill="1" applyBorder="1" applyAlignment="1" applyProtection="1">
      <alignment horizontal="justify" vertical="top" wrapText="1"/>
      <protection locked="0"/>
    </xf>
    <xf numFmtId="0" fontId="3" fillId="0" borderId="4" xfId="0" applyFont="1" applyFill="1" applyBorder="1" applyAlignment="1" applyProtection="1">
      <alignment horizontal="justify" vertical="top" wrapText="1"/>
      <protection locked="0"/>
    </xf>
    <xf numFmtId="0" fontId="1" fillId="0" borderId="0" xfId="0" applyFont="1" applyFill="1" applyAlignment="1">
      <alignment horizontal="left" vertical="top" wrapText="1"/>
    </xf>
    <xf numFmtId="0" fontId="3" fillId="0" borderId="2" xfId="0" applyFont="1" applyFill="1" applyBorder="1" applyAlignment="1">
      <alignment horizontal="justify" vertical="top" wrapText="1"/>
    </xf>
    <xf numFmtId="0" fontId="3" fillId="0" borderId="3" xfId="0" applyFont="1" applyFill="1" applyBorder="1" applyAlignment="1">
      <alignment horizontal="justify" vertical="top" wrapText="1"/>
    </xf>
    <xf numFmtId="0" fontId="3" fillId="0" borderId="4" xfId="0" applyFont="1" applyFill="1" applyBorder="1" applyAlignment="1">
      <alignment horizontal="justify" vertical="top" wrapText="1"/>
    </xf>
    <xf numFmtId="0" fontId="1" fillId="0" borderId="0" xfId="0" applyFont="1" applyFill="1" applyBorder="1" applyAlignment="1">
      <alignment horizontal="left" vertical="top" wrapText="1"/>
    </xf>
    <xf numFmtId="0" fontId="22" fillId="3" borderId="2" xfId="0" applyFont="1" applyFill="1" applyBorder="1" applyAlignment="1" applyProtection="1">
      <alignment horizontal="justify" vertical="top" wrapText="1"/>
      <protection locked="0"/>
    </xf>
    <xf numFmtId="0" fontId="14" fillId="3" borderId="3" xfId="0" applyFont="1" applyFill="1" applyBorder="1" applyAlignment="1" applyProtection="1">
      <alignment horizontal="justify" vertical="top" wrapText="1"/>
      <protection locked="0"/>
    </xf>
    <xf numFmtId="0" fontId="14" fillId="3" borderId="4" xfId="0" applyFont="1" applyFill="1" applyBorder="1" applyAlignment="1" applyProtection="1">
      <alignment horizontal="justify" vertical="top" wrapText="1"/>
      <protection locked="0"/>
    </xf>
    <xf numFmtId="4" fontId="15" fillId="3" borderId="3" xfId="0" applyNumberFormat="1" applyFont="1" applyFill="1" applyBorder="1" applyAlignment="1" applyProtection="1">
      <alignment horizontal="center" vertical="top" wrapText="1"/>
      <protection locked="0"/>
    </xf>
    <xf numFmtId="0" fontId="21" fillId="0" borderId="1" xfId="0" applyFont="1" applyFill="1" applyBorder="1" applyAlignment="1" applyProtection="1">
      <alignment horizontal="justify" vertical="center" wrapText="1"/>
      <protection locked="0"/>
    </xf>
    <xf numFmtId="10" fontId="15" fillId="3" borderId="3" xfId="0" applyNumberFormat="1" applyFont="1" applyFill="1" applyBorder="1" applyAlignment="1" applyProtection="1">
      <alignment horizontal="center" vertical="top" wrapText="1"/>
      <protection locked="0"/>
    </xf>
    <xf numFmtId="0" fontId="2" fillId="0" borderId="0" xfId="0" quotePrefix="1" applyFont="1" applyFill="1" applyBorder="1" applyAlignment="1" applyProtection="1">
      <alignment horizontal="center" vertical="top" wrapText="1"/>
      <protection locked="0"/>
    </xf>
    <xf numFmtId="0" fontId="2" fillId="0" borderId="0" xfId="0" applyFont="1" applyFill="1" applyBorder="1" applyAlignment="1" applyProtection="1">
      <alignment horizontal="center" vertical="top" wrapText="1"/>
      <protection locked="0"/>
    </xf>
    <xf numFmtId="4" fontId="15" fillId="3" borderId="1" xfId="0" applyNumberFormat="1" applyFont="1" applyFill="1" applyBorder="1" applyAlignment="1" applyProtection="1">
      <alignment horizontal="center" vertical="top" wrapText="1"/>
      <protection locked="0"/>
    </xf>
    <xf numFmtId="168" fontId="22" fillId="0" borderId="1" xfId="0" applyNumberFormat="1" applyFont="1" applyFill="1" applyBorder="1" applyAlignment="1" applyProtection="1">
      <alignment horizontal="justify" vertical="top" wrapText="1"/>
      <protection locked="0"/>
    </xf>
    <xf numFmtId="0" fontId="21" fillId="0" borderId="3" xfId="0" applyFont="1" applyFill="1" applyBorder="1" applyAlignment="1" applyProtection="1">
      <alignment horizontal="justify" vertical="top" wrapText="1"/>
      <protection locked="0"/>
    </xf>
    <xf numFmtId="0" fontId="21" fillId="0" borderId="4" xfId="0" applyFont="1" applyFill="1" applyBorder="1" applyAlignment="1" applyProtection="1">
      <alignment horizontal="justify" vertical="top" wrapText="1"/>
      <protection locked="0"/>
    </xf>
    <xf numFmtId="0" fontId="3" fillId="0" borderId="1" xfId="0" applyFont="1" applyFill="1" applyBorder="1" applyAlignment="1" applyProtection="1">
      <alignment horizontal="justify" vertical="top" wrapText="1"/>
      <protection locked="0"/>
    </xf>
    <xf numFmtId="0" fontId="21" fillId="0" borderId="2" xfId="0" applyFont="1" applyBorder="1" applyAlignment="1">
      <alignment horizontal="justify" vertical="top" wrapText="1"/>
    </xf>
    <xf numFmtId="0" fontId="21" fillId="0" borderId="3" xfId="0" applyFont="1" applyBorder="1" applyAlignment="1">
      <alignment horizontal="justify" vertical="top" wrapText="1"/>
    </xf>
    <xf numFmtId="0" fontId="21" fillId="0" borderId="4" xfId="0" applyFont="1" applyBorder="1" applyAlignment="1">
      <alignment horizontal="justify" vertical="top" wrapText="1"/>
    </xf>
    <xf numFmtId="0" fontId="14" fillId="3" borderId="2" xfId="0" applyFont="1" applyFill="1" applyBorder="1" applyAlignment="1" applyProtection="1">
      <alignment horizontal="center" vertical="top" wrapText="1"/>
      <protection locked="0"/>
    </xf>
    <xf numFmtId="0" fontId="14" fillId="3" borderId="6" xfId="0" applyFont="1" applyFill="1" applyBorder="1" applyAlignment="1" applyProtection="1">
      <alignment horizontal="justify" vertical="top" wrapText="1"/>
      <protection locked="0"/>
    </xf>
    <xf numFmtId="0" fontId="14" fillId="3" borderId="7" xfId="0" applyFont="1" applyFill="1" applyBorder="1" applyAlignment="1" applyProtection="1">
      <alignment horizontal="justify" vertical="top" wrapText="1"/>
      <protection locked="0"/>
    </xf>
    <xf numFmtId="0" fontId="14" fillId="3" borderId="3" xfId="0" applyFont="1" applyFill="1" applyBorder="1" applyAlignment="1" applyProtection="1">
      <alignment horizontal="left" vertical="top" wrapText="1"/>
      <protection locked="0"/>
    </xf>
    <xf numFmtId="0" fontId="3" fillId="3" borderId="2" xfId="0" applyFont="1" applyFill="1" applyBorder="1" applyAlignment="1" applyProtection="1">
      <alignment horizontal="justify" vertical="top" wrapText="1"/>
      <protection locked="0"/>
    </xf>
    <xf numFmtId="0" fontId="3" fillId="3" borderId="4" xfId="0" applyFont="1" applyFill="1" applyBorder="1" applyAlignment="1" applyProtection="1">
      <alignment horizontal="justify" vertical="top" wrapText="1"/>
      <protection locked="0"/>
    </xf>
    <xf numFmtId="0" fontId="21" fillId="0" borderId="1" xfId="0" applyFont="1" applyFill="1" applyBorder="1" applyAlignment="1" applyProtection="1">
      <alignment horizontal="left" vertical="top" wrapText="1"/>
      <protection locked="0"/>
    </xf>
    <xf numFmtId="49" fontId="3" fillId="0" borderId="1" xfId="0" applyNumberFormat="1" applyFont="1" applyFill="1" applyBorder="1" applyAlignment="1" applyProtection="1">
      <alignment horizontal="left" vertical="top" wrapText="1"/>
      <protection locked="0"/>
    </xf>
    <xf numFmtId="2" fontId="21" fillId="0" borderId="5" xfId="0" applyNumberFormat="1" applyFont="1" applyFill="1" applyBorder="1" applyAlignment="1" applyProtection="1">
      <alignment vertical="top" wrapText="1"/>
      <protection locked="0"/>
    </xf>
    <xf numFmtId="2" fontId="21" fillId="0" borderId="1" xfId="0" applyNumberFormat="1" applyFont="1" applyFill="1" applyBorder="1" applyAlignment="1" applyProtection="1">
      <alignment vertical="top" wrapText="1"/>
      <protection locked="0"/>
    </xf>
    <xf numFmtId="2" fontId="3" fillId="0" borderId="2" xfId="0" applyNumberFormat="1" applyFont="1" applyFill="1" applyBorder="1" applyAlignment="1" applyProtection="1">
      <alignment vertical="top" wrapText="1"/>
      <protection locked="0"/>
    </xf>
    <xf numFmtId="2" fontId="3" fillId="0" borderId="3" xfId="0" applyNumberFormat="1" applyFont="1" applyFill="1" applyBorder="1" applyAlignment="1" applyProtection="1">
      <alignment vertical="top" wrapText="1"/>
      <protection locked="0"/>
    </xf>
    <xf numFmtId="2" fontId="3" fillId="0" borderId="4" xfId="0" applyNumberFormat="1" applyFont="1" applyFill="1"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cellXfs>
  <cellStyles count="51">
    <cellStyle name="Обычный" xfId="0" builtinId="0"/>
    <cellStyle name="Обычный 10" xfId="4"/>
    <cellStyle name="Обычный 11" xfId="7"/>
    <cellStyle name="Обычный 12" xfId="8"/>
    <cellStyle name="Обычный 13" xfId="9"/>
    <cellStyle name="Обычный 14" xfId="10"/>
    <cellStyle name="Обычный 15" xfId="11"/>
    <cellStyle name="Обычный 16" xfId="2"/>
    <cellStyle name="Обычный 17" xfId="12"/>
    <cellStyle name="Обычный 17 2" xfId="13"/>
    <cellStyle name="Обычный 17 2 2" xfId="14"/>
    <cellStyle name="Обычный 17 3" xfId="3"/>
    <cellStyle name="Обычный 2" xfId="6"/>
    <cellStyle name="Обычный 2 2" xfId="1"/>
    <cellStyle name="Обычный 2 2 2" xfId="15"/>
    <cellStyle name="Обычный 2 2 2 2" xfId="5"/>
    <cellStyle name="Обычный 2 2 2 2 2" xfId="16"/>
    <cellStyle name="Обычный 2 2 2 3" xfId="17"/>
    <cellStyle name="Обычный 2 2 3" xfId="18"/>
    <cellStyle name="Обычный 2 3" xfId="19"/>
    <cellStyle name="Обычный 2 3 2" xfId="20"/>
    <cellStyle name="Обычный 2 3 2 2" xfId="21"/>
    <cellStyle name="Обычный 2 3 3" xfId="22"/>
    <cellStyle name="Обычный 3" xfId="23"/>
    <cellStyle name="Обычный 3 2" xfId="24"/>
    <cellStyle name="Обычный 3 3" xfId="25"/>
    <cellStyle name="Обычный 3 4" xfId="26"/>
    <cellStyle name="Обычный 4" xfId="27"/>
    <cellStyle name="Обычный 5" xfId="28"/>
    <cellStyle name="Обычный 6" xfId="29"/>
    <cellStyle name="Обычный 7" xfId="30"/>
    <cellStyle name="Обычный 8" xfId="31"/>
    <cellStyle name="Обычный 8 2" xfId="32"/>
    <cellStyle name="Обычный 8 2 2" xfId="33"/>
    <cellStyle name="Обычный 8 3" xfId="34"/>
    <cellStyle name="Обычный 9" xfId="35"/>
    <cellStyle name="Процентный 2" xfId="36"/>
    <cellStyle name="Стиль 1" xfId="37"/>
    <cellStyle name="Финансовый 10" xfId="38"/>
    <cellStyle name="Финансовый 11" xfId="39"/>
    <cellStyle name="Финансовый 12" xfId="40"/>
    <cellStyle name="Финансовый 2" xfId="41"/>
    <cellStyle name="Финансовый 2 2" xfId="42"/>
    <cellStyle name="Финансовый 3" xfId="43"/>
    <cellStyle name="Финансовый 3 2" xfId="44"/>
    <cellStyle name="Финансовый 4" xfId="45"/>
    <cellStyle name="Финансовый 5" xfId="46"/>
    <cellStyle name="Финансовый 6" xfId="47"/>
    <cellStyle name="Финансовый 7" xfId="48"/>
    <cellStyle name="Финансовый 8" xfId="49"/>
    <cellStyle name="Финансовый 9" xfId="50"/>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howOutlineSymbols="0"/>
    <pageSetUpPr fitToPage="1"/>
  </sheetPr>
  <dimension ref="A1:K339"/>
  <sheetViews>
    <sheetView tabSelected="1" showOutlineSymbols="0" zoomScale="55" zoomScaleNormal="55" zoomScaleSheetLayoutView="44" zoomScalePageLayoutView="75" workbookViewId="0">
      <selection activeCell="A123" sqref="A123:B123"/>
    </sheetView>
  </sheetViews>
  <sheetFormatPr defaultColWidth="9" defaultRowHeight="26.25" outlineLevelCol="2" x14ac:dyDescent="0.25"/>
  <cols>
    <col min="1" max="1" width="16.125" style="13" customWidth="1"/>
    <col min="2" max="2" width="126.75" style="10" customWidth="1"/>
    <col min="3" max="3" width="27.125" style="8" customWidth="1"/>
    <col min="4" max="4" width="25.25" style="8" customWidth="1" outlineLevel="2"/>
    <col min="5" max="5" width="22.625" style="9" customWidth="1" outlineLevel="2"/>
    <col min="6" max="6" width="25.5" style="9" customWidth="1" outlineLevel="2"/>
    <col min="7" max="7" width="24.875" style="9" customWidth="1" outlineLevel="2"/>
    <col min="8" max="8" width="134.375" style="10" customWidth="1"/>
    <col min="9" max="9" width="19.875" style="7" customWidth="1"/>
    <col min="10" max="10" width="12" style="7" customWidth="1"/>
    <col min="11" max="14" width="9" style="7" customWidth="1"/>
    <col min="15" max="15" width="67.75" style="7" customWidth="1"/>
    <col min="16" max="59" width="9" style="7" customWidth="1"/>
    <col min="60" max="16384" width="9" style="7"/>
  </cols>
  <sheetData>
    <row r="1" spans="1:11" x14ac:dyDescent="0.25">
      <c r="A1" s="11"/>
      <c r="B1" s="48"/>
      <c r="C1" s="49"/>
      <c r="D1" s="49"/>
      <c r="E1" s="50"/>
      <c r="F1" s="50"/>
      <c r="G1" s="50"/>
      <c r="H1" s="81"/>
    </row>
    <row r="2" spans="1:11" ht="68.25" customHeight="1" x14ac:dyDescent="0.25">
      <c r="A2" s="163" t="s">
        <v>302</v>
      </c>
      <c r="B2" s="164"/>
      <c r="C2" s="164"/>
      <c r="D2" s="164"/>
      <c r="E2" s="164"/>
      <c r="F2" s="164"/>
      <c r="G2" s="164"/>
      <c r="H2" s="164"/>
    </row>
    <row r="3" spans="1:11" s="54" customFormat="1" x14ac:dyDescent="0.25">
      <c r="A3" s="12"/>
      <c r="B3" s="51"/>
      <c r="C3" s="52"/>
      <c r="D3" s="52"/>
      <c r="E3" s="53"/>
      <c r="F3" s="53"/>
      <c r="G3" s="5"/>
      <c r="H3" s="6" t="s">
        <v>0</v>
      </c>
    </row>
    <row r="4" spans="1:11" s="38" customFormat="1" ht="93" x14ac:dyDescent="0.25">
      <c r="A4" s="43" t="s">
        <v>1</v>
      </c>
      <c r="B4" s="14" t="s">
        <v>2</v>
      </c>
      <c r="C4" s="2" t="s">
        <v>3</v>
      </c>
      <c r="D4" s="2" t="s">
        <v>5</v>
      </c>
      <c r="E4" s="1" t="s">
        <v>15</v>
      </c>
      <c r="F4" s="1" t="s">
        <v>298</v>
      </c>
      <c r="G4" s="15" t="s">
        <v>300</v>
      </c>
      <c r="H4" s="14" t="s">
        <v>4</v>
      </c>
    </row>
    <row r="5" spans="1:11" s="55" customFormat="1" x14ac:dyDescent="0.25">
      <c r="A5" s="3">
        <v>1</v>
      </c>
      <c r="B5" s="3">
        <v>2</v>
      </c>
      <c r="C5" s="4">
        <v>3</v>
      </c>
      <c r="D5" s="4">
        <v>4</v>
      </c>
      <c r="E5" s="4">
        <v>5</v>
      </c>
      <c r="F5" s="4">
        <v>6</v>
      </c>
      <c r="G5" s="4">
        <v>7</v>
      </c>
      <c r="H5" s="4">
        <v>8</v>
      </c>
    </row>
    <row r="6" spans="1:11" s="36" customFormat="1" ht="40.5" x14ac:dyDescent="0.25">
      <c r="A6" s="169"/>
      <c r="B6" s="34" t="s">
        <v>6</v>
      </c>
      <c r="C6" s="32">
        <f>SUM(C7:C11)</f>
        <v>29302732.32</v>
      </c>
      <c r="D6" s="32">
        <f>SUM(D7:D11)</f>
        <v>2956986.24</v>
      </c>
      <c r="E6" s="33">
        <f>IFERROR(D6/C6," ")</f>
        <v>0.1009</v>
      </c>
      <c r="F6" s="32">
        <f t="shared" ref="F6:F37" si="0">IF(C6&gt;0,C6," ")</f>
        <v>29302732.32</v>
      </c>
      <c r="G6" s="132">
        <f>C6-F6</f>
        <v>0</v>
      </c>
      <c r="H6" s="166"/>
      <c r="I6" s="35"/>
      <c r="K6" s="35"/>
    </row>
    <row r="7" spans="1:11" s="38" customFormat="1" x14ac:dyDescent="0.25">
      <c r="A7" s="169"/>
      <c r="B7" s="47" t="s">
        <v>7</v>
      </c>
      <c r="C7" s="32">
        <f>C23+C30+C36+C43+C49+C55+C61+C67+C74+C80+C86+C92+C98+C104+C115+C13</f>
        <v>961439.88</v>
      </c>
      <c r="D7" s="32">
        <f>D23+D30+D36+D43+D49+D55+D61+D67+D74+D80+D86+D92+D98+D104+D115+D13</f>
        <v>144567.72</v>
      </c>
      <c r="E7" s="33">
        <f t="shared" ref="E7:E72" si="1">IFERROR(D7/C7," ")</f>
        <v>0.15040000000000001</v>
      </c>
      <c r="F7" s="32">
        <f t="shared" si="0"/>
        <v>961439.88</v>
      </c>
      <c r="G7" s="32">
        <f>IF(C7&gt;0,C7-F7," ")</f>
        <v>0</v>
      </c>
      <c r="H7" s="166"/>
      <c r="I7" s="35"/>
      <c r="J7" s="36"/>
      <c r="K7" s="35"/>
    </row>
    <row r="8" spans="1:11" s="38" customFormat="1" x14ac:dyDescent="0.25">
      <c r="A8" s="169"/>
      <c r="B8" s="17" t="s">
        <v>8</v>
      </c>
      <c r="C8" s="32">
        <f>C24+C31+C37+C44+C50+C56+C62+C68+C75+C81+C87+C93+C99+C105+C116+C14</f>
        <v>27156234.57</v>
      </c>
      <c r="D8" s="32">
        <f>D24+D31+D37+D44+D50+D56+D62+D68+D75+D81+D87+D93+D99+D105+D116+D14</f>
        <v>2698290.26</v>
      </c>
      <c r="E8" s="33">
        <f>IFERROR(D8/C8," ")</f>
        <v>9.9400000000000002E-2</v>
      </c>
      <c r="F8" s="32">
        <f>IF(C8&gt;0,C8," ")</f>
        <v>27156234.57</v>
      </c>
      <c r="G8" s="32">
        <f t="shared" ref="G8:G17" si="2">IF(C8&gt;0,C8-F8," ")</f>
        <v>0</v>
      </c>
      <c r="H8" s="166"/>
      <c r="I8" s="35"/>
      <c r="J8" s="36"/>
      <c r="K8" s="35"/>
    </row>
    <row r="9" spans="1:11" s="38" customFormat="1" x14ac:dyDescent="0.25">
      <c r="A9" s="169"/>
      <c r="B9" s="47" t="s">
        <v>9</v>
      </c>
      <c r="C9" s="32">
        <f t="shared" ref="C9:D11" si="3">C25+C32+C38+C45+C51+C57+C63+C69+C76+C82+C88+C94+C100+C106+C118+C15</f>
        <v>1185057.8700000001</v>
      </c>
      <c r="D9" s="32">
        <f t="shared" si="3"/>
        <v>114128.26</v>
      </c>
      <c r="E9" s="33">
        <f t="shared" si="1"/>
        <v>9.6299999999999997E-2</v>
      </c>
      <c r="F9" s="32">
        <f t="shared" si="0"/>
        <v>1185057.8700000001</v>
      </c>
      <c r="G9" s="32">
        <f t="shared" si="2"/>
        <v>0</v>
      </c>
      <c r="H9" s="166"/>
      <c r="I9" s="35"/>
      <c r="J9" s="37"/>
      <c r="K9" s="35"/>
    </row>
    <row r="10" spans="1:11" s="38" customFormat="1" x14ac:dyDescent="0.25">
      <c r="A10" s="169"/>
      <c r="B10" s="47" t="s">
        <v>10</v>
      </c>
      <c r="C10" s="32">
        <f t="shared" si="3"/>
        <v>0</v>
      </c>
      <c r="D10" s="32">
        <f t="shared" si="3"/>
        <v>0</v>
      </c>
      <c r="E10" s="33" t="str">
        <f t="shared" si="1"/>
        <v xml:space="preserve"> </v>
      </c>
      <c r="F10" s="32" t="str">
        <f t="shared" si="0"/>
        <v xml:space="preserve"> </v>
      </c>
      <c r="G10" s="32" t="str">
        <f t="shared" si="2"/>
        <v xml:space="preserve"> </v>
      </c>
      <c r="H10" s="166"/>
      <c r="I10" s="35"/>
      <c r="J10" s="36"/>
      <c r="K10" s="35"/>
    </row>
    <row r="11" spans="1:11" s="38" customFormat="1" x14ac:dyDescent="0.25">
      <c r="A11" s="169"/>
      <c r="B11" s="47" t="s">
        <v>11</v>
      </c>
      <c r="C11" s="32">
        <f t="shared" si="3"/>
        <v>0</v>
      </c>
      <c r="D11" s="32">
        <f t="shared" si="3"/>
        <v>0</v>
      </c>
      <c r="E11" s="33" t="str">
        <f t="shared" si="1"/>
        <v xml:space="preserve"> </v>
      </c>
      <c r="F11" s="32" t="str">
        <f t="shared" si="0"/>
        <v xml:space="preserve"> </v>
      </c>
      <c r="G11" s="32" t="str">
        <f t="shared" si="2"/>
        <v xml:space="preserve"> </v>
      </c>
      <c r="H11" s="166"/>
      <c r="I11" s="35"/>
      <c r="J11" s="36"/>
      <c r="K11" s="35"/>
    </row>
    <row r="12" spans="1:11" s="38" customFormat="1" ht="60.75" x14ac:dyDescent="0.25">
      <c r="A12" s="41">
        <v>1</v>
      </c>
      <c r="B12" s="19" t="s">
        <v>284</v>
      </c>
      <c r="C12" s="90">
        <f>C13+C14+C15+C16</f>
        <v>6360.7</v>
      </c>
      <c r="D12" s="90">
        <f>SUM(D13:D17)</f>
        <v>0</v>
      </c>
      <c r="E12" s="125">
        <f t="shared" si="1"/>
        <v>0</v>
      </c>
      <c r="F12" s="90">
        <f t="shared" si="0"/>
        <v>6360.7</v>
      </c>
      <c r="G12" s="90">
        <f t="shared" si="2"/>
        <v>0</v>
      </c>
      <c r="H12" s="170" t="s">
        <v>305</v>
      </c>
      <c r="I12" s="35"/>
    </row>
    <row r="13" spans="1:11" s="38" customFormat="1" x14ac:dyDescent="0.25">
      <c r="A13" s="30"/>
      <c r="B13" s="17" t="s">
        <v>7</v>
      </c>
      <c r="C13" s="105"/>
      <c r="D13" s="20"/>
      <c r="E13" s="131" t="str">
        <f t="shared" si="1"/>
        <v xml:space="preserve"> </v>
      </c>
      <c r="F13" s="78" t="str">
        <f t="shared" si="0"/>
        <v xml:space="preserve"> </v>
      </c>
      <c r="G13" s="78" t="str">
        <f t="shared" si="2"/>
        <v xml:space="preserve"> </v>
      </c>
      <c r="H13" s="171"/>
      <c r="I13" s="35"/>
    </row>
    <row r="14" spans="1:11" s="38" customFormat="1" x14ac:dyDescent="0.25">
      <c r="A14" s="30"/>
      <c r="B14" s="17" t="s">
        <v>8</v>
      </c>
      <c r="C14" s="78">
        <v>6360.7</v>
      </c>
      <c r="D14" s="20">
        <v>0</v>
      </c>
      <c r="E14" s="106">
        <f t="shared" si="1"/>
        <v>0</v>
      </c>
      <c r="F14" s="78">
        <f t="shared" si="0"/>
        <v>6360.7</v>
      </c>
      <c r="G14" s="78">
        <f t="shared" si="2"/>
        <v>0</v>
      </c>
      <c r="H14" s="171"/>
      <c r="I14" s="35"/>
    </row>
    <row r="15" spans="1:11" s="38" customFormat="1" x14ac:dyDescent="0.25">
      <c r="A15" s="30"/>
      <c r="B15" s="17" t="s">
        <v>9</v>
      </c>
      <c r="C15" s="78"/>
      <c r="D15" s="78"/>
      <c r="E15" s="79" t="str">
        <f t="shared" si="1"/>
        <v xml:space="preserve"> </v>
      </c>
      <c r="F15" s="78" t="str">
        <f t="shared" si="0"/>
        <v xml:space="preserve"> </v>
      </c>
      <c r="G15" s="78" t="str">
        <f t="shared" si="2"/>
        <v xml:space="preserve"> </v>
      </c>
      <c r="H15" s="171"/>
      <c r="I15" s="35"/>
    </row>
    <row r="16" spans="1:11" s="38" customFormat="1" x14ac:dyDescent="0.25">
      <c r="A16" s="30"/>
      <c r="B16" s="17" t="s">
        <v>10</v>
      </c>
      <c r="C16" s="94"/>
      <c r="D16" s="95"/>
      <c r="E16" s="96" t="str">
        <f t="shared" si="1"/>
        <v xml:space="preserve"> </v>
      </c>
      <c r="F16" s="92" t="str">
        <f t="shared" si="0"/>
        <v xml:space="preserve"> </v>
      </c>
      <c r="G16" s="92" t="str">
        <f t="shared" si="2"/>
        <v xml:space="preserve"> </v>
      </c>
      <c r="H16" s="171"/>
      <c r="I16" s="35"/>
    </row>
    <row r="17" spans="1:11" s="38" customFormat="1" x14ac:dyDescent="0.25">
      <c r="A17" s="30"/>
      <c r="B17" s="17" t="s">
        <v>11</v>
      </c>
      <c r="C17" s="94"/>
      <c r="D17" s="94"/>
      <c r="E17" s="96" t="str">
        <f t="shared" si="1"/>
        <v xml:space="preserve"> </v>
      </c>
      <c r="F17" s="92" t="str">
        <f t="shared" si="0"/>
        <v xml:space="preserve"> </v>
      </c>
      <c r="G17" s="92" t="str">
        <f t="shared" si="2"/>
        <v xml:space="preserve"> </v>
      </c>
      <c r="H17" s="172"/>
      <c r="I17" s="35"/>
    </row>
    <row r="18" spans="1:11" ht="173.25" customHeight="1" x14ac:dyDescent="0.25">
      <c r="A18" s="173">
        <v>2</v>
      </c>
      <c r="B18" s="134" t="s">
        <v>299</v>
      </c>
      <c r="C18" s="136">
        <f>C23+C24+C25+C26+C27</f>
        <v>21028235.690000001</v>
      </c>
      <c r="D18" s="136">
        <f>D23+D24+D25+D26</f>
        <v>2721776.69</v>
      </c>
      <c r="E18" s="144">
        <f t="shared" si="1"/>
        <v>0.12939999999999999</v>
      </c>
      <c r="F18" s="112">
        <f t="shared" si="0"/>
        <v>21028235.690000001</v>
      </c>
      <c r="G18" s="136">
        <f>IF(C12&gt;0,C12-F12," ")</f>
        <v>0</v>
      </c>
      <c r="H18" s="141" t="s">
        <v>318</v>
      </c>
      <c r="I18" s="35"/>
      <c r="J18" s="36"/>
      <c r="K18" s="35"/>
    </row>
    <row r="19" spans="1:11" ht="173.25" customHeight="1" x14ac:dyDescent="0.25">
      <c r="A19" s="158"/>
      <c r="B19" s="176"/>
      <c r="C19" s="160"/>
      <c r="D19" s="160"/>
      <c r="E19" s="162" t="str">
        <f t="shared" si="1"/>
        <v xml:space="preserve"> </v>
      </c>
      <c r="F19" s="116" t="str">
        <f t="shared" si="0"/>
        <v xml:space="preserve"> </v>
      </c>
      <c r="G19" s="160">
        <f t="shared" ref="G19:G22" si="4">C19-D19</f>
        <v>0</v>
      </c>
      <c r="H19" s="167"/>
      <c r="I19" s="35"/>
      <c r="J19" s="36"/>
      <c r="K19" s="35"/>
    </row>
    <row r="20" spans="1:11" ht="173.25" customHeight="1" x14ac:dyDescent="0.25">
      <c r="A20" s="158"/>
      <c r="B20" s="176"/>
      <c r="C20" s="160"/>
      <c r="D20" s="160"/>
      <c r="E20" s="162" t="str">
        <f t="shared" si="1"/>
        <v xml:space="preserve"> </v>
      </c>
      <c r="F20" s="116" t="str">
        <f t="shared" si="0"/>
        <v xml:space="preserve"> </v>
      </c>
      <c r="G20" s="160">
        <f t="shared" si="4"/>
        <v>0</v>
      </c>
      <c r="H20" s="167"/>
      <c r="I20" s="35"/>
      <c r="J20" s="36"/>
      <c r="K20" s="35"/>
    </row>
    <row r="21" spans="1:11" ht="173.25" customHeight="1" x14ac:dyDescent="0.25">
      <c r="A21" s="45"/>
      <c r="B21" s="176"/>
      <c r="C21" s="160"/>
      <c r="D21" s="160"/>
      <c r="E21" s="162" t="str">
        <f t="shared" si="1"/>
        <v xml:space="preserve"> </v>
      </c>
      <c r="F21" s="116" t="str">
        <f t="shared" si="0"/>
        <v xml:space="preserve"> </v>
      </c>
      <c r="G21" s="160">
        <f t="shared" si="4"/>
        <v>0</v>
      </c>
      <c r="H21" s="167"/>
      <c r="I21" s="35"/>
      <c r="J21" s="36"/>
      <c r="K21" s="35"/>
    </row>
    <row r="22" spans="1:11" ht="206.25" customHeight="1" x14ac:dyDescent="0.25">
      <c r="A22" s="45"/>
      <c r="B22" s="135"/>
      <c r="C22" s="137"/>
      <c r="D22" s="137"/>
      <c r="E22" s="145" t="str">
        <f t="shared" si="1"/>
        <v xml:space="preserve"> </v>
      </c>
      <c r="F22" s="113" t="str">
        <f t="shared" si="0"/>
        <v xml:space="preserve"> </v>
      </c>
      <c r="G22" s="137">
        <f t="shared" si="4"/>
        <v>0</v>
      </c>
      <c r="H22" s="167"/>
      <c r="I22" s="35"/>
      <c r="J22" s="36"/>
      <c r="K22" s="35"/>
    </row>
    <row r="23" spans="1:11" x14ac:dyDescent="0.25">
      <c r="A23" s="47"/>
      <c r="B23" s="47" t="s">
        <v>7</v>
      </c>
      <c r="C23" s="20">
        <v>581165.1</v>
      </c>
      <c r="D23" s="78">
        <v>130147.58</v>
      </c>
      <c r="E23" s="79">
        <f t="shared" si="1"/>
        <v>0.22389999999999999</v>
      </c>
      <c r="F23" s="78">
        <v>581165.1</v>
      </c>
      <c r="G23" s="78">
        <f t="shared" ref="G23:G28" si="5">IF(C23&gt;0,C23-F23," ")</f>
        <v>0</v>
      </c>
      <c r="H23" s="167"/>
      <c r="I23" s="35"/>
      <c r="J23" s="36"/>
      <c r="K23" s="35"/>
    </row>
    <row r="24" spans="1:11" x14ac:dyDescent="0.25">
      <c r="A24" s="47"/>
      <c r="B24" s="17" t="s">
        <v>8</v>
      </c>
      <c r="C24" s="78">
        <v>20278770.100000001</v>
      </c>
      <c r="D24" s="20">
        <v>2566479.9500000002</v>
      </c>
      <c r="E24" s="79">
        <f>IFERROR(D24/C24," ")</f>
        <v>0.12659999999999999</v>
      </c>
      <c r="F24" s="78">
        <f>20276769.03+2001.07</f>
        <v>20278770.100000001</v>
      </c>
      <c r="G24" s="78">
        <f t="shared" si="5"/>
        <v>0</v>
      </c>
      <c r="H24" s="167"/>
      <c r="I24" s="35"/>
      <c r="J24" s="36"/>
      <c r="K24" s="35"/>
    </row>
    <row r="25" spans="1:11" x14ac:dyDescent="0.25">
      <c r="A25" s="47" t="s">
        <v>12</v>
      </c>
      <c r="B25" s="47" t="s">
        <v>9</v>
      </c>
      <c r="C25" s="78">
        <v>168300.49</v>
      </c>
      <c r="D25" s="78">
        <v>25149.16</v>
      </c>
      <c r="E25" s="79">
        <f t="shared" si="1"/>
        <v>0.14940000000000001</v>
      </c>
      <c r="F25" s="78">
        <f>166966.45+1334.04</f>
        <v>168300.49</v>
      </c>
      <c r="G25" s="78">
        <f t="shared" si="5"/>
        <v>0</v>
      </c>
      <c r="H25" s="167"/>
      <c r="I25" s="35"/>
      <c r="J25" s="36"/>
      <c r="K25" s="35"/>
    </row>
    <row r="26" spans="1:11" x14ac:dyDescent="0.25">
      <c r="A26" s="47"/>
      <c r="B26" s="47" t="s">
        <v>10</v>
      </c>
      <c r="C26" s="92"/>
      <c r="D26" s="92"/>
      <c r="E26" s="93" t="str">
        <f t="shared" si="1"/>
        <v xml:space="preserve"> </v>
      </c>
      <c r="F26" s="32" t="str">
        <f t="shared" si="0"/>
        <v xml:space="preserve"> </v>
      </c>
      <c r="G26" s="78" t="str">
        <f t="shared" si="5"/>
        <v xml:space="preserve"> </v>
      </c>
      <c r="H26" s="167"/>
      <c r="I26" s="35"/>
      <c r="J26" s="36"/>
      <c r="K26" s="35"/>
    </row>
    <row r="27" spans="1:11" x14ac:dyDescent="0.25">
      <c r="A27" s="47"/>
      <c r="B27" s="47" t="s">
        <v>11</v>
      </c>
      <c r="C27" s="92"/>
      <c r="D27" s="92"/>
      <c r="E27" s="93" t="str">
        <f t="shared" si="1"/>
        <v xml:space="preserve"> </v>
      </c>
      <c r="F27" s="91" t="str">
        <f t="shared" si="0"/>
        <v xml:space="preserve"> </v>
      </c>
      <c r="G27" s="92" t="str">
        <f t="shared" si="5"/>
        <v xml:space="preserve"> </v>
      </c>
      <c r="H27" s="168"/>
      <c r="I27" s="35"/>
      <c r="J27" s="36"/>
      <c r="K27" s="35"/>
    </row>
    <row r="28" spans="1:11" ht="39.75" customHeight="1" x14ac:dyDescent="0.25">
      <c r="A28" s="173">
        <v>3</v>
      </c>
      <c r="B28" s="174" t="s">
        <v>16</v>
      </c>
      <c r="C28" s="165">
        <f t="shared" ref="C28" si="6">C30+C31+C32+C33+C34</f>
        <v>34074.1</v>
      </c>
      <c r="D28" s="136">
        <f>D30+D31+D32+D33+D34</f>
        <v>8575.14</v>
      </c>
      <c r="E28" s="121">
        <f t="shared" si="1"/>
        <v>0.25169999999999998</v>
      </c>
      <c r="F28" s="86">
        <f>IF(C28&gt;0,C28," ")</f>
        <v>34074.1</v>
      </c>
      <c r="G28" s="86">
        <f t="shared" si="5"/>
        <v>0</v>
      </c>
      <c r="H28" s="169" t="s">
        <v>301</v>
      </c>
      <c r="I28" s="35"/>
      <c r="J28" s="36"/>
      <c r="K28" s="35"/>
    </row>
    <row r="29" spans="1:11" ht="63.75" customHeight="1" x14ac:dyDescent="0.25">
      <c r="A29" s="158"/>
      <c r="B29" s="175"/>
      <c r="C29" s="165"/>
      <c r="D29" s="137"/>
      <c r="E29" s="122" t="str">
        <f t="shared" si="1"/>
        <v xml:space="preserve"> </v>
      </c>
      <c r="F29" s="87" t="str">
        <f>IF(C29&gt;0,C29," ")</f>
        <v xml:space="preserve"> </v>
      </c>
      <c r="G29" s="87"/>
      <c r="H29" s="169"/>
      <c r="I29" s="35"/>
      <c r="J29" s="36"/>
      <c r="K29" s="35"/>
    </row>
    <row r="30" spans="1:11" x14ac:dyDescent="0.25">
      <c r="A30" s="16"/>
      <c r="B30" s="17" t="s">
        <v>7</v>
      </c>
      <c r="C30" s="78"/>
      <c r="D30" s="78"/>
      <c r="E30" s="79" t="str">
        <f t="shared" si="1"/>
        <v xml:space="preserve"> </v>
      </c>
      <c r="F30" s="78" t="str">
        <f t="shared" si="0"/>
        <v xml:space="preserve"> </v>
      </c>
      <c r="G30" s="78" t="str">
        <f t="shared" ref="G30:G40" si="7">IF(C30&gt;0,C30-F30," ")</f>
        <v xml:space="preserve"> </v>
      </c>
      <c r="H30" s="169"/>
      <c r="I30" s="35"/>
      <c r="J30" s="36"/>
      <c r="K30" s="35"/>
    </row>
    <row r="31" spans="1:11" x14ac:dyDescent="0.25">
      <c r="A31" s="16"/>
      <c r="B31" s="17" t="s">
        <v>8</v>
      </c>
      <c r="C31" s="78">
        <v>34074.1</v>
      </c>
      <c r="D31" s="78">
        <v>8575.14</v>
      </c>
      <c r="E31" s="79">
        <f>IFERROR(D31/C31," ")</f>
        <v>0.25169999999999998</v>
      </c>
      <c r="F31" s="78">
        <f t="shared" si="0"/>
        <v>34074.1</v>
      </c>
      <c r="G31" s="78">
        <f t="shared" si="7"/>
        <v>0</v>
      </c>
      <c r="H31" s="169"/>
      <c r="I31" s="35"/>
      <c r="J31" s="36"/>
      <c r="K31" s="35"/>
    </row>
    <row r="32" spans="1:11" x14ac:dyDescent="0.25">
      <c r="A32" s="16"/>
      <c r="B32" s="17" t="s">
        <v>9</v>
      </c>
      <c r="C32" s="78"/>
      <c r="D32" s="78"/>
      <c r="E32" s="79" t="str">
        <f t="shared" si="1"/>
        <v xml:space="preserve"> </v>
      </c>
      <c r="F32" s="78" t="str">
        <f t="shared" si="0"/>
        <v xml:space="preserve"> </v>
      </c>
      <c r="G32" s="78" t="str">
        <f t="shared" si="7"/>
        <v xml:space="preserve"> </v>
      </c>
      <c r="H32" s="169"/>
      <c r="I32" s="35"/>
      <c r="J32" s="36"/>
      <c r="K32" s="35"/>
    </row>
    <row r="33" spans="1:11" x14ac:dyDescent="0.25">
      <c r="A33" s="16"/>
      <c r="B33" s="17" t="s">
        <v>10</v>
      </c>
      <c r="C33" s="78"/>
      <c r="D33" s="78"/>
      <c r="E33" s="79" t="str">
        <f t="shared" si="1"/>
        <v xml:space="preserve"> </v>
      </c>
      <c r="F33" s="78" t="str">
        <f t="shared" si="0"/>
        <v xml:space="preserve"> </v>
      </c>
      <c r="G33" s="78" t="str">
        <f t="shared" si="7"/>
        <v xml:space="preserve"> </v>
      </c>
      <c r="H33" s="169"/>
      <c r="I33" s="35"/>
      <c r="J33" s="36"/>
      <c r="K33" s="35"/>
    </row>
    <row r="34" spans="1:11" x14ac:dyDescent="0.25">
      <c r="A34" s="18"/>
      <c r="B34" s="17" t="s">
        <v>11</v>
      </c>
      <c r="C34" s="78"/>
      <c r="D34" s="78"/>
      <c r="E34" s="79" t="str">
        <f t="shared" si="1"/>
        <v xml:space="preserve"> </v>
      </c>
      <c r="F34" s="78" t="str">
        <f t="shared" si="0"/>
        <v xml:space="preserve"> </v>
      </c>
      <c r="G34" s="78" t="str">
        <f t="shared" si="7"/>
        <v xml:space="preserve"> </v>
      </c>
      <c r="H34" s="169"/>
      <c r="I34" s="35"/>
      <c r="J34" s="36"/>
      <c r="K34" s="35"/>
    </row>
    <row r="35" spans="1:11" ht="182.25" x14ac:dyDescent="0.25">
      <c r="A35" s="44">
        <v>4</v>
      </c>
      <c r="B35" s="31" t="s">
        <v>285</v>
      </c>
      <c r="C35" s="107">
        <f>C36+C37+C38+C39+C40</f>
        <v>4424.93</v>
      </c>
      <c r="D35" s="107">
        <f>D36+D37+D38+D39+D40</f>
        <v>1267.74</v>
      </c>
      <c r="E35" s="114">
        <f t="shared" si="1"/>
        <v>0.28649999999999998</v>
      </c>
      <c r="F35" s="115">
        <f>C35</f>
        <v>4424.93</v>
      </c>
      <c r="G35" s="115">
        <f t="shared" si="7"/>
        <v>0</v>
      </c>
      <c r="H35" s="180" t="s">
        <v>313</v>
      </c>
      <c r="I35" s="35"/>
      <c r="J35" s="36"/>
      <c r="K35" s="35"/>
    </row>
    <row r="36" spans="1:11" ht="56.45" customHeight="1" x14ac:dyDescent="0.25">
      <c r="A36" s="56"/>
      <c r="B36" s="17" t="s">
        <v>7</v>
      </c>
      <c r="C36" s="78">
        <v>996.21</v>
      </c>
      <c r="D36" s="92"/>
      <c r="E36" s="79">
        <f t="shared" si="1"/>
        <v>0</v>
      </c>
      <c r="F36" s="78">
        <f t="shared" si="0"/>
        <v>996.21</v>
      </c>
      <c r="G36" s="78">
        <f t="shared" si="7"/>
        <v>0</v>
      </c>
      <c r="H36" s="180"/>
      <c r="I36" s="35"/>
      <c r="J36" s="36"/>
      <c r="K36" s="35"/>
    </row>
    <row r="37" spans="1:11" ht="56.45" customHeight="1" x14ac:dyDescent="0.25">
      <c r="A37" s="16"/>
      <c r="B37" s="17" t="s">
        <v>8</v>
      </c>
      <c r="C37" s="78">
        <v>2893.29</v>
      </c>
      <c r="D37" s="78">
        <v>1183.8499999999999</v>
      </c>
      <c r="E37" s="79">
        <f t="shared" si="1"/>
        <v>0.40920000000000001</v>
      </c>
      <c r="F37" s="78">
        <f t="shared" si="0"/>
        <v>2893.29</v>
      </c>
      <c r="G37" s="78">
        <f t="shared" si="7"/>
        <v>0</v>
      </c>
      <c r="H37" s="180"/>
      <c r="I37" s="35"/>
      <c r="J37" s="36"/>
      <c r="K37" s="35"/>
    </row>
    <row r="38" spans="1:11" ht="56.45" customHeight="1" x14ac:dyDescent="0.25">
      <c r="A38" s="16"/>
      <c r="B38" s="17" t="s">
        <v>9</v>
      </c>
      <c r="C38" s="78">
        <v>535.42999999999995</v>
      </c>
      <c r="D38" s="20">
        <v>83.89</v>
      </c>
      <c r="E38" s="79">
        <f>IFERROR(D38/C38," ")</f>
        <v>0.15670000000000001</v>
      </c>
      <c r="F38" s="78">
        <f t="shared" ref="F38:F69" si="8">IF(C38&gt;0,C38," ")</f>
        <v>535.42999999999995</v>
      </c>
      <c r="G38" s="78">
        <f t="shared" si="7"/>
        <v>0</v>
      </c>
      <c r="H38" s="180"/>
      <c r="I38" s="35"/>
      <c r="J38" s="36"/>
      <c r="K38" s="35"/>
    </row>
    <row r="39" spans="1:11" ht="56.45" customHeight="1" x14ac:dyDescent="0.25">
      <c r="A39" s="16"/>
      <c r="B39" s="17" t="s">
        <v>10</v>
      </c>
      <c r="C39" s="92"/>
      <c r="D39" s="92"/>
      <c r="E39" s="79" t="str">
        <f t="shared" si="1"/>
        <v xml:space="preserve"> </v>
      </c>
      <c r="F39" s="78" t="str">
        <f t="shared" si="8"/>
        <v xml:space="preserve"> </v>
      </c>
      <c r="G39" s="78" t="str">
        <f t="shared" si="7"/>
        <v xml:space="preserve"> </v>
      </c>
      <c r="H39" s="180"/>
      <c r="I39" s="35"/>
      <c r="J39" s="36"/>
      <c r="K39" s="35"/>
    </row>
    <row r="40" spans="1:11" ht="104.25" customHeight="1" x14ac:dyDescent="0.25">
      <c r="A40" s="16"/>
      <c r="B40" s="17" t="s">
        <v>11</v>
      </c>
      <c r="C40" s="92"/>
      <c r="D40" s="92"/>
      <c r="E40" s="79" t="str">
        <f t="shared" si="1"/>
        <v xml:space="preserve"> </v>
      </c>
      <c r="F40" s="117" t="str">
        <f t="shared" si="8"/>
        <v xml:space="preserve"> </v>
      </c>
      <c r="G40" s="117" t="str">
        <f t="shared" si="7"/>
        <v xml:space="preserve"> </v>
      </c>
      <c r="H40" s="180"/>
      <c r="I40" s="35"/>
      <c r="J40" s="36"/>
      <c r="K40" s="35"/>
    </row>
    <row r="41" spans="1:11" s="36" customFormat="1" ht="75" customHeight="1" x14ac:dyDescent="0.25">
      <c r="A41" s="44">
        <v>5</v>
      </c>
      <c r="B41" s="177" t="s">
        <v>286</v>
      </c>
      <c r="C41" s="136">
        <f>C43+C44+C45+C46+C47</f>
        <v>140659.79</v>
      </c>
      <c r="D41" s="109">
        <f>D43+D44+D45+D46+D47</f>
        <v>7081.47</v>
      </c>
      <c r="E41" s="121">
        <f t="shared" si="1"/>
        <v>5.0299999999999997E-2</v>
      </c>
      <c r="F41" s="112">
        <f>IF(C41&gt;0,C41," ")</f>
        <v>140659.79</v>
      </c>
      <c r="G41" s="112">
        <f>IF(C41&gt;0,C41-F41," ")</f>
        <v>0</v>
      </c>
      <c r="H41" s="181" t="s">
        <v>314</v>
      </c>
      <c r="I41" s="35"/>
      <c r="K41" s="35"/>
    </row>
    <row r="42" spans="1:11" s="36" customFormat="1" ht="75" customHeight="1" x14ac:dyDescent="0.25">
      <c r="A42" s="45"/>
      <c r="B42" s="178"/>
      <c r="C42" s="137"/>
      <c r="D42" s="97"/>
      <c r="E42" s="122" t="str">
        <f t="shared" si="1"/>
        <v xml:space="preserve"> </v>
      </c>
      <c r="F42" s="113" t="str">
        <f>IF(C42&gt;0,C42," ")</f>
        <v xml:space="preserve"> </v>
      </c>
      <c r="G42" s="113"/>
      <c r="H42" s="181"/>
      <c r="I42" s="35"/>
      <c r="K42" s="35"/>
    </row>
    <row r="43" spans="1:11" s="38" customFormat="1" ht="51" customHeight="1" x14ac:dyDescent="0.25">
      <c r="A43" s="16"/>
      <c r="B43" s="17" t="s">
        <v>7</v>
      </c>
      <c r="C43" s="78">
        <v>1407.87</v>
      </c>
      <c r="D43" s="92"/>
      <c r="E43" s="79">
        <f>D43/C43*100</f>
        <v>0</v>
      </c>
      <c r="F43" s="111">
        <f t="shared" si="8"/>
        <v>1407.87</v>
      </c>
      <c r="G43" s="111">
        <f t="shared" ref="G43:G72" si="9">IF(C43&gt;0,C43-F43," ")</f>
        <v>0</v>
      </c>
      <c r="H43" s="182"/>
      <c r="I43" s="35"/>
      <c r="J43" s="36"/>
      <c r="K43" s="35"/>
    </row>
    <row r="44" spans="1:11" s="38" customFormat="1" ht="51" customHeight="1" x14ac:dyDescent="0.25">
      <c r="A44" s="16"/>
      <c r="B44" s="17" t="s">
        <v>8</v>
      </c>
      <c r="C44" s="78">
        <v>132218.93</v>
      </c>
      <c r="D44" s="78">
        <v>6559.81</v>
      </c>
      <c r="E44" s="79">
        <f>D44/C44*100</f>
        <v>4.9612999999999996</v>
      </c>
      <c r="F44" s="111">
        <f t="shared" si="8"/>
        <v>132218.93</v>
      </c>
      <c r="G44" s="111">
        <f t="shared" si="9"/>
        <v>0</v>
      </c>
      <c r="H44" s="182"/>
      <c r="I44" s="35"/>
      <c r="J44" s="36"/>
      <c r="K44" s="35"/>
    </row>
    <row r="45" spans="1:11" s="38" customFormat="1" ht="51" customHeight="1" x14ac:dyDescent="0.25">
      <c r="A45" s="16"/>
      <c r="B45" s="17" t="s">
        <v>9</v>
      </c>
      <c r="C45" s="78">
        <v>7032.99</v>
      </c>
      <c r="D45" s="78">
        <v>521.66</v>
      </c>
      <c r="E45" s="79">
        <f>D45/C45*100</f>
        <v>7.4173</v>
      </c>
      <c r="F45" s="111">
        <f t="shared" si="8"/>
        <v>7032.99</v>
      </c>
      <c r="G45" s="111">
        <f t="shared" si="9"/>
        <v>0</v>
      </c>
      <c r="H45" s="182"/>
      <c r="I45" s="35"/>
      <c r="J45" s="36"/>
      <c r="K45" s="35"/>
    </row>
    <row r="46" spans="1:11" s="38" customFormat="1" ht="51" customHeight="1" x14ac:dyDescent="0.25">
      <c r="A46" s="16"/>
      <c r="B46" s="17" t="s">
        <v>10</v>
      </c>
      <c r="C46" s="92"/>
      <c r="D46" s="98"/>
      <c r="E46" s="93" t="str">
        <f t="shared" si="1"/>
        <v xml:space="preserve"> </v>
      </c>
      <c r="F46" s="92" t="str">
        <f t="shared" si="8"/>
        <v xml:space="preserve"> </v>
      </c>
      <c r="G46" s="92" t="str">
        <f t="shared" si="9"/>
        <v xml:space="preserve"> </v>
      </c>
      <c r="H46" s="182"/>
      <c r="I46" s="35"/>
      <c r="J46" s="36"/>
      <c r="K46" s="35"/>
    </row>
    <row r="47" spans="1:11" s="38" customFormat="1" ht="57.6" customHeight="1" x14ac:dyDescent="0.25">
      <c r="A47" s="16"/>
      <c r="B47" s="17" t="s">
        <v>11</v>
      </c>
      <c r="C47" s="92"/>
      <c r="D47" s="92"/>
      <c r="E47" s="93" t="str">
        <f t="shared" si="1"/>
        <v xml:space="preserve"> </v>
      </c>
      <c r="F47" s="92" t="str">
        <f t="shared" si="8"/>
        <v xml:space="preserve"> </v>
      </c>
      <c r="G47" s="92" t="str">
        <f t="shared" si="9"/>
        <v xml:space="preserve"> </v>
      </c>
      <c r="H47" s="182"/>
      <c r="I47" s="35"/>
      <c r="J47" s="36"/>
      <c r="K47" s="35"/>
    </row>
    <row r="48" spans="1:11" s="38" customFormat="1" ht="103.5" customHeight="1" x14ac:dyDescent="0.25">
      <c r="A48" s="44">
        <v>6</v>
      </c>
      <c r="B48" s="57" t="s">
        <v>287</v>
      </c>
      <c r="C48" s="88">
        <f t="shared" ref="C48" si="10">C49+C50+C51+C52</f>
        <v>24687.7</v>
      </c>
      <c r="D48" s="88">
        <f>D49+D50+D51+D52</f>
        <v>2038.95</v>
      </c>
      <c r="E48" s="125">
        <f t="shared" si="1"/>
        <v>8.2600000000000007E-2</v>
      </c>
      <c r="F48" s="88">
        <f t="shared" si="8"/>
        <v>24687.7</v>
      </c>
      <c r="G48" s="88">
        <f t="shared" si="9"/>
        <v>0</v>
      </c>
      <c r="H48" s="183" t="s">
        <v>316</v>
      </c>
      <c r="I48" s="35"/>
      <c r="J48" s="36"/>
      <c r="K48" s="35"/>
    </row>
    <row r="49" spans="1:11" s="38" customFormat="1" ht="38.450000000000003" customHeight="1" x14ac:dyDescent="0.25">
      <c r="A49" s="16"/>
      <c r="B49" s="17" t="s">
        <v>7</v>
      </c>
      <c r="C49" s="78">
        <v>0</v>
      </c>
      <c r="D49" s="32"/>
      <c r="E49" s="131" t="str">
        <f t="shared" si="1"/>
        <v xml:space="preserve"> </v>
      </c>
      <c r="F49" s="78" t="str">
        <f t="shared" si="8"/>
        <v xml:space="preserve"> </v>
      </c>
      <c r="G49" s="78" t="str">
        <f t="shared" si="9"/>
        <v xml:space="preserve"> </v>
      </c>
      <c r="H49" s="184"/>
      <c r="I49" s="35"/>
      <c r="J49" s="36"/>
      <c r="K49" s="35"/>
    </row>
    <row r="50" spans="1:11" s="38" customFormat="1" ht="38.450000000000003" customHeight="1" x14ac:dyDescent="0.25">
      <c r="A50" s="16"/>
      <c r="B50" s="17" t="s">
        <v>8</v>
      </c>
      <c r="C50" s="78">
        <v>24687.7</v>
      </c>
      <c r="D50" s="78">
        <v>2038.95</v>
      </c>
      <c r="E50" s="79">
        <f t="shared" si="1"/>
        <v>8.2600000000000007E-2</v>
      </c>
      <c r="F50" s="78">
        <f t="shared" si="8"/>
        <v>24687.7</v>
      </c>
      <c r="G50" s="78">
        <f t="shared" si="9"/>
        <v>0</v>
      </c>
      <c r="H50" s="184"/>
      <c r="I50" s="35"/>
      <c r="J50" s="36"/>
      <c r="K50" s="35"/>
    </row>
    <row r="51" spans="1:11" s="38" customFormat="1" ht="38.450000000000003" customHeight="1" x14ac:dyDescent="0.25">
      <c r="A51" s="16"/>
      <c r="B51" s="17" t="s">
        <v>9</v>
      </c>
      <c r="C51" s="78">
        <v>0</v>
      </c>
      <c r="D51" s="32"/>
      <c r="E51" s="33" t="str">
        <f t="shared" si="1"/>
        <v xml:space="preserve"> </v>
      </c>
      <c r="F51" s="78" t="str">
        <f t="shared" si="8"/>
        <v xml:space="preserve"> </v>
      </c>
      <c r="G51" s="78" t="str">
        <f t="shared" si="9"/>
        <v xml:space="preserve"> </v>
      </c>
      <c r="H51" s="184"/>
      <c r="I51" s="35"/>
      <c r="J51" s="36"/>
      <c r="K51" s="35"/>
    </row>
    <row r="52" spans="1:11" s="38" customFormat="1" ht="38.450000000000003" customHeight="1" x14ac:dyDescent="0.25">
      <c r="A52" s="16"/>
      <c r="B52" s="17" t="s">
        <v>10</v>
      </c>
      <c r="C52" s="32"/>
      <c r="D52" s="32"/>
      <c r="E52" s="33" t="str">
        <f t="shared" si="1"/>
        <v xml:space="preserve"> </v>
      </c>
      <c r="F52" s="78" t="str">
        <f t="shared" si="8"/>
        <v xml:space="preserve"> </v>
      </c>
      <c r="G52" s="78" t="str">
        <f t="shared" si="9"/>
        <v xml:space="preserve"> </v>
      </c>
      <c r="H52" s="184"/>
      <c r="I52" s="35"/>
      <c r="J52" s="36"/>
      <c r="K52" s="35"/>
    </row>
    <row r="53" spans="1:11" s="38" customFormat="1" ht="38.450000000000003" customHeight="1" x14ac:dyDescent="0.25">
      <c r="A53" s="16"/>
      <c r="B53" s="17" t="s">
        <v>11</v>
      </c>
      <c r="C53" s="78"/>
      <c r="D53" s="78"/>
      <c r="E53" s="79" t="str">
        <f t="shared" si="1"/>
        <v xml:space="preserve"> </v>
      </c>
      <c r="F53" s="78" t="str">
        <f t="shared" si="8"/>
        <v xml:space="preserve"> </v>
      </c>
      <c r="G53" s="78" t="str">
        <f t="shared" si="9"/>
        <v xml:space="preserve"> </v>
      </c>
      <c r="H53" s="185"/>
      <c r="I53" s="35"/>
      <c r="J53" s="36"/>
      <c r="K53" s="35"/>
    </row>
    <row r="54" spans="1:11" s="55" customFormat="1" ht="60.75" x14ac:dyDescent="0.25">
      <c r="A54" s="44">
        <v>7</v>
      </c>
      <c r="B54" s="19" t="s">
        <v>17</v>
      </c>
      <c r="C54" s="88">
        <f>C55+C56+C57+C58+C59</f>
        <v>19901.400000000001</v>
      </c>
      <c r="D54" s="88">
        <f>D55+D56+D57+D58+D59</f>
        <v>58.87</v>
      </c>
      <c r="E54" s="121">
        <f t="shared" si="1"/>
        <v>3.0000000000000001E-3</v>
      </c>
      <c r="F54" s="88">
        <f t="shared" si="8"/>
        <v>19901.400000000001</v>
      </c>
      <c r="G54" s="88">
        <f t="shared" si="9"/>
        <v>0</v>
      </c>
      <c r="H54" s="186" t="s">
        <v>306</v>
      </c>
      <c r="I54" s="35"/>
      <c r="J54" s="36"/>
      <c r="K54" s="35"/>
    </row>
    <row r="55" spans="1:11" s="38" customFormat="1" x14ac:dyDescent="0.25">
      <c r="A55" s="16"/>
      <c r="B55" s="17" t="s">
        <v>7</v>
      </c>
      <c r="C55" s="78"/>
      <c r="D55" s="78"/>
      <c r="E55" s="133" t="str">
        <f t="shared" si="1"/>
        <v xml:space="preserve"> </v>
      </c>
      <c r="F55" s="20" t="str">
        <f t="shared" si="8"/>
        <v xml:space="preserve"> </v>
      </c>
      <c r="G55" s="20" t="str">
        <f t="shared" si="9"/>
        <v xml:space="preserve"> </v>
      </c>
      <c r="H55" s="186"/>
      <c r="I55" s="35"/>
      <c r="J55" s="36"/>
      <c r="K55" s="35"/>
    </row>
    <row r="56" spans="1:11" s="38" customFormat="1" x14ac:dyDescent="0.25">
      <c r="A56" s="16"/>
      <c r="B56" s="17" t="s">
        <v>13</v>
      </c>
      <c r="C56" s="78">
        <v>19901.400000000001</v>
      </c>
      <c r="D56" s="78">
        <v>58.87</v>
      </c>
      <c r="E56" s="79">
        <f t="shared" si="1"/>
        <v>3.0000000000000001E-3</v>
      </c>
      <c r="F56" s="20">
        <f t="shared" si="8"/>
        <v>19901.400000000001</v>
      </c>
      <c r="G56" s="20">
        <f t="shared" si="9"/>
        <v>0</v>
      </c>
      <c r="H56" s="186"/>
      <c r="I56" s="35"/>
      <c r="J56" s="36"/>
      <c r="K56" s="35"/>
    </row>
    <row r="57" spans="1:11" s="38" customFormat="1" x14ac:dyDescent="0.25">
      <c r="A57" s="16"/>
      <c r="B57" s="17" t="s">
        <v>9</v>
      </c>
      <c r="C57" s="78"/>
      <c r="D57" s="78"/>
      <c r="E57" s="79" t="str">
        <f t="shared" si="1"/>
        <v xml:space="preserve"> </v>
      </c>
      <c r="F57" s="20" t="str">
        <f t="shared" si="8"/>
        <v xml:space="preserve"> </v>
      </c>
      <c r="G57" s="20" t="str">
        <f t="shared" si="9"/>
        <v xml:space="preserve"> </v>
      </c>
      <c r="H57" s="186"/>
      <c r="I57" s="35"/>
      <c r="J57" s="36"/>
      <c r="K57" s="35"/>
    </row>
    <row r="58" spans="1:11" s="38" customFormat="1" x14ac:dyDescent="0.25">
      <c r="A58" s="16"/>
      <c r="B58" s="17" t="s">
        <v>10</v>
      </c>
      <c r="C58" s="78"/>
      <c r="D58" s="78"/>
      <c r="E58" s="79" t="str">
        <f t="shared" si="1"/>
        <v xml:space="preserve"> </v>
      </c>
      <c r="F58" s="20" t="str">
        <f t="shared" si="8"/>
        <v xml:space="preserve"> </v>
      </c>
      <c r="G58" s="20" t="str">
        <f t="shared" si="9"/>
        <v xml:space="preserve"> </v>
      </c>
      <c r="H58" s="186"/>
      <c r="I58" s="35"/>
      <c r="J58" s="36"/>
      <c r="K58" s="35"/>
    </row>
    <row r="59" spans="1:11" s="38" customFormat="1" x14ac:dyDescent="0.25">
      <c r="A59" s="16"/>
      <c r="B59" s="17" t="s">
        <v>11</v>
      </c>
      <c r="C59" s="78"/>
      <c r="D59" s="78"/>
      <c r="E59" s="79" t="str">
        <f t="shared" si="1"/>
        <v xml:space="preserve"> </v>
      </c>
      <c r="F59" s="20" t="str">
        <f t="shared" si="8"/>
        <v xml:space="preserve"> </v>
      </c>
      <c r="G59" s="20" t="str">
        <f t="shared" si="9"/>
        <v xml:space="preserve"> </v>
      </c>
      <c r="H59" s="186"/>
      <c r="I59" s="35"/>
      <c r="J59" s="36"/>
      <c r="K59" s="35"/>
    </row>
    <row r="60" spans="1:11" s="58" customFormat="1" ht="189" customHeight="1" x14ac:dyDescent="0.25">
      <c r="A60" s="44">
        <v>8</v>
      </c>
      <c r="B60" s="19" t="s">
        <v>288</v>
      </c>
      <c r="C60" s="90">
        <f t="shared" ref="C60:D60" si="11">SUM(C61:C65)</f>
        <v>116459.1</v>
      </c>
      <c r="D60" s="90">
        <f t="shared" si="11"/>
        <v>66.010000000000005</v>
      </c>
      <c r="E60" s="89">
        <f t="shared" si="1"/>
        <v>5.9999999999999995E-4</v>
      </c>
      <c r="F60" s="90">
        <f t="shared" si="8"/>
        <v>116459.1</v>
      </c>
      <c r="G60" s="90">
        <f t="shared" si="9"/>
        <v>0</v>
      </c>
      <c r="H60" s="179" t="s">
        <v>304</v>
      </c>
      <c r="I60" s="35"/>
      <c r="J60" s="36"/>
      <c r="K60" s="35"/>
    </row>
    <row r="61" spans="1:11" s="58" customFormat="1" x14ac:dyDescent="0.25">
      <c r="A61" s="16"/>
      <c r="B61" s="17" t="s">
        <v>7</v>
      </c>
      <c r="C61" s="78"/>
      <c r="D61" s="78"/>
      <c r="E61" s="79" t="str">
        <f t="shared" si="1"/>
        <v xml:space="preserve"> </v>
      </c>
      <c r="F61" s="20" t="str">
        <f t="shared" si="8"/>
        <v xml:space="preserve"> </v>
      </c>
      <c r="G61" s="20" t="str">
        <f t="shared" si="9"/>
        <v xml:space="preserve"> </v>
      </c>
      <c r="H61" s="179"/>
      <c r="I61" s="35"/>
      <c r="J61" s="36"/>
      <c r="K61" s="35"/>
    </row>
    <row r="62" spans="1:11" s="58" customFormat="1" x14ac:dyDescent="0.25">
      <c r="A62" s="16"/>
      <c r="B62" s="17" t="s">
        <v>8</v>
      </c>
      <c r="C62" s="78">
        <v>69987.399999999994</v>
      </c>
      <c r="D62" s="78">
        <v>66.010000000000005</v>
      </c>
      <c r="E62" s="79">
        <f t="shared" si="1"/>
        <v>8.9999999999999998E-4</v>
      </c>
      <c r="F62" s="20">
        <f t="shared" si="8"/>
        <v>69987.399999999994</v>
      </c>
      <c r="G62" s="20">
        <f t="shared" si="9"/>
        <v>0</v>
      </c>
      <c r="H62" s="179"/>
      <c r="I62" s="35"/>
      <c r="J62" s="36"/>
      <c r="K62" s="35"/>
    </row>
    <row r="63" spans="1:11" s="58" customFormat="1" x14ac:dyDescent="0.25">
      <c r="A63" s="16"/>
      <c r="B63" s="17" t="s">
        <v>9</v>
      </c>
      <c r="C63" s="78">
        <v>46471.7</v>
      </c>
      <c r="D63" s="78">
        <v>0</v>
      </c>
      <c r="E63" s="79">
        <f t="shared" si="1"/>
        <v>0</v>
      </c>
      <c r="F63" s="20">
        <f t="shared" si="8"/>
        <v>46471.7</v>
      </c>
      <c r="G63" s="20">
        <f t="shared" si="9"/>
        <v>0</v>
      </c>
      <c r="H63" s="179"/>
      <c r="I63" s="35"/>
      <c r="J63" s="36"/>
      <c r="K63" s="35"/>
    </row>
    <row r="64" spans="1:11" s="58" customFormat="1" x14ac:dyDescent="0.25">
      <c r="A64" s="16"/>
      <c r="B64" s="17" t="s">
        <v>10</v>
      </c>
      <c r="C64" s="78"/>
      <c r="D64" s="78"/>
      <c r="E64" s="79" t="str">
        <f t="shared" si="1"/>
        <v xml:space="preserve"> </v>
      </c>
      <c r="F64" s="20" t="str">
        <f t="shared" si="8"/>
        <v xml:space="preserve"> </v>
      </c>
      <c r="G64" s="20" t="str">
        <f t="shared" si="9"/>
        <v xml:space="preserve"> </v>
      </c>
      <c r="H64" s="179"/>
      <c r="I64" s="35"/>
      <c r="J64" s="36"/>
      <c r="K64" s="35"/>
    </row>
    <row r="65" spans="1:11" s="58" customFormat="1" x14ac:dyDescent="0.25">
      <c r="A65" s="16"/>
      <c r="B65" s="17" t="s">
        <v>11</v>
      </c>
      <c r="C65" s="92"/>
      <c r="D65" s="78"/>
      <c r="E65" s="79" t="str">
        <f t="shared" si="1"/>
        <v xml:space="preserve"> </v>
      </c>
      <c r="F65" s="20" t="str">
        <f t="shared" si="8"/>
        <v xml:space="preserve"> </v>
      </c>
      <c r="G65" s="20" t="str">
        <f t="shared" si="9"/>
        <v xml:space="preserve"> </v>
      </c>
      <c r="H65" s="179"/>
      <c r="I65" s="35"/>
      <c r="J65" s="36"/>
      <c r="K65" s="35"/>
    </row>
    <row r="66" spans="1:11" s="55" customFormat="1" ht="263.25" x14ac:dyDescent="0.25">
      <c r="A66" s="44">
        <v>9</v>
      </c>
      <c r="B66" s="19" t="s">
        <v>289</v>
      </c>
      <c r="C66" s="88">
        <f>C68+C67+C69+C70+C71</f>
        <v>24533</v>
      </c>
      <c r="D66" s="88">
        <f>D68+D67+D69+D70+D71</f>
        <v>0</v>
      </c>
      <c r="E66" s="85">
        <f t="shared" si="1"/>
        <v>0</v>
      </c>
      <c r="F66" s="88">
        <f t="shared" si="8"/>
        <v>24533</v>
      </c>
      <c r="G66" s="88">
        <f t="shared" si="9"/>
        <v>0</v>
      </c>
      <c r="H66" s="104" t="s">
        <v>315</v>
      </c>
      <c r="I66" s="35"/>
      <c r="J66" s="36"/>
      <c r="K66" s="35"/>
    </row>
    <row r="67" spans="1:11" s="38" customFormat="1" x14ac:dyDescent="0.25">
      <c r="A67" s="16"/>
      <c r="B67" s="17" t="s">
        <v>7</v>
      </c>
      <c r="C67" s="78"/>
      <c r="D67" s="78"/>
      <c r="E67" s="79" t="str">
        <f t="shared" si="1"/>
        <v xml:space="preserve"> </v>
      </c>
      <c r="F67" s="78" t="str">
        <f t="shared" si="8"/>
        <v xml:space="preserve"> </v>
      </c>
      <c r="G67" s="78" t="str">
        <f t="shared" si="9"/>
        <v xml:space="preserve"> </v>
      </c>
      <c r="H67" s="80"/>
      <c r="I67" s="35"/>
      <c r="J67" s="36"/>
      <c r="K67" s="35"/>
    </row>
    <row r="68" spans="1:11" s="38" customFormat="1" x14ac:dyDescent="0.25">
      <c r="A68" s="16"/>
      <c r="B68" s="17" t="s">
        <v>8</v>
      </c>
      <c r="C68" s="78">
        <v>22079.7</v>
      </c>
      <c r="D68" s="78">
        <v>0</v>
      </c>
      <c r="E68" s="79">
        <f t="shared" si="1"/>
        <v>0</v>
      </c>
      <c r="F68" s="78">
        <f t="shared" si="8"/>
        <v>22079.7</v>
      </c>
      <c r="G68" s="78">
        <f t="shared" si="9"/>
        <v>0</v>
      </c>
      <c r="H68" s="80"/>
      <c r="I68" s="35"/>
      <c r="J68" s="36"/>
      <c r="K68" s="35"/>
    </row>
    <row r="69" spans="1:11" s="38" customFormat="1" x14ac:dyDescent="0.25">
      <c r="A69" s="16"/>
      <c r="B69" s="17" t="s">
        <v>9</v>
      </c>
      <c r="C69" s="78">
        <v>2453.3000000000002</v>
      </c>
      <c r="D69" s="78">
        <v>0</v>
      </c>
      <c r="E69" s="79">
        <f t="shared" si="1"/>
        <v>0</v>
      </c>
      <c r="F69" s="78">
        <f t="shared" si="8"/>
        <v>2453.3000000000002</v>
      </c>
      <c r="G69" s="78">
        <f t="shared" si="9"/>
        <v>0</v>
      </c>
      <c r="H69" s="80"/>
      <c r="I69" s="35"/>
      <c r="J69" s="36"/>
      <c r="K69" s="35"/>
    </row>
    <row r="70" spans="1:11" s="38" customFormat="1" x14ac:dyDescent="0.25">
      <c r="A70" s="16"/>
      <c r="B70" s="17" t="s">
        <v>10</v>
      </c>
      <c r="C70" s="78"/>
      <c r="D70" s="78"/>
      <c r="E70" s="79" t="str">
        <f t="shared" si="1"/>
        <v xml:space="preserve"> </v>
      </c>
      <c r="F70" s="78" t="str">
        <f t="shared" ref="F70:F101" si="12">IF(C70&gt;0,C70," ")</f>
        <v xml:space="preserve"> </v>
      </c>
      <c r="G70" s="78" t="str">
        <f t="shared" si="9"/>
        <v xml:space="preserve"> </v>
      </c>
      <c r="H70" s="80"/>
      <c r="I70" s="35"/>
      <c r="J70" s="36"/>
      <c r="K70" s="35"/>
    </row>
    <row r="71" spans="1:11" s="38" customFormat="1" x14ac:dyDescent="0.25">
      <c r="A71" s="18"/>
      <c r="B71" s="17" t="s">
        <v>11</v>
      </c>
      <c r="C71" s="78"/>
      <c r="D71" s="78"/>
      <c r="E71" s="79" t="str">
        <f t="shared" ref="E71:E120" si="13">IFERROR(D71/C71," ")</f>
        <v xml:space="preserve"> </v>
      </c>
      <c r="F71" s="78" t="str">
        <f t="shared" si="12"/>
        <v xml:space="preserve"> </v>
      </c>
      <c r="G71" s="78" t="str">
        <f t="shared" si="9"/>
        <v xml:space="preserve"> </v>
      </c>
      <c r="H71" s="80"/>
      <c r="I71" s="35"/>
      <c r="J71" s="36"/>
      <c r="K71" s="35"/>
    </row>
    <row r="72" spans="1:11" ht="87.75" customHeight="1" x14ac:dyDescent="0.25">
      <c r="A72" s="44">
        <v>10</v>
      </c>
      <c r="B72" s="134" t="s">
        <v>290</v>
      </c>
      <c r="C72" s="136">
        <f>SUM(C74:C78)</f>
        <v>2869754.43</v>
      </c>
      <c r="D72" s="136">
        <f>SUM(D74:D78)</f>
        <v>114384.86</v>
      </c>
      <c r="E72" s="144">
        <f t="shared" si="1"/>
        <v>3.9899999999999998E-2</v>
      </c>
      <c r="F72" s="136">
        <f t="shared" si="12"/>
        <v>2869754.43</v>
      </c>
      <c r="G72" s="136">
        <f t="shared" si="9"/>
        <v>0</v>
      </c>
      <c r="H72" s="146" t="s">
        <v>308</v>
      </c>
      <c r="I72" s="35"/>
      <c r="J72" s="36"/>
      <c r="K72" s="35"/>
    </row>
    <row r="73" spans="1:11" ht="189.75" customHeight="1" x14ac:dyDescent="0.25">
      <c r="A73" s="39"/>
      <c r="B73" s="135"/>
      <c r="C73" s="137"/>
      <c r="D73" s="137"/>
      <c r="E73" s="145" t="str">
        <f t="shared" ref="E73" si="14">IFERROR(D73/C73," ")</f>
        <v xml:space="preserve"> </v>
      </c>
      <c r="F73" s="137"/>
      <c r="G73" s="137"/>
      <c r="H73" s="146"/>
      <c r="I73" s="35"/>
      <c r="J73" s="36"/>
      <c r="K73" s="35"/>
    </row>
    <row r="74" spans="1:11" ht="119.25" customHeight="1" x14ac:dyDescent="0.25">
      <c r="A74" s="16"/>
      <c r="B74" s="17" t="s">
        <v>7</v>
      </c>
      <c r="C74" s="78">
        <v>11162.4</v>
      </c>
      <c r="D74" s="78"/>
      <c r="E74" s="79">
        <f t="shared" si="13"/>
        <v>0</v>
      </c>
      <c r="F74" s="78">
        <f t="shared" si="12"/>
        <v>11162.4</v>
      </c>
      <c r="G74" s="78">
        <f t="shared" ref="G74:G108" si="15">IF(C74&gt;0,C74-F74," ")</f>
        <v>0</v>
      </c>
      <c r="H74" s="147"/>
      <c r="I74" s="35"/>
      <c r="J74" s="36"/>
      <c r="K74" s="35"/>
    </row>
    <row r="75" spans="1:11" ht="119.25" customHeight="1" x14ac:dyDescent="0.25">
      <c r="A75" s="16"/>
      <c r="B75" s="17" t="s">
        <v>8</v>
      </c>
      <c r="C75" s="78">
        <f>2352589.12+0.01</f>
        <v>2352589.13</v>
      </c>
      <c r="D75" s="78">
        <f>35441.02+0.01</f>
        <v>35441.03</v>
      </c>
      <c r="E75" s="79">
        <f t="shared" si="13"/>
        <v>1.5100000000000001E-2</v>
      </c>
      <c r="F75" s="78">
        <f t="shared" si="12"/>
        <v>2352589.13</v>
      </c>
      <c r="G75" s="78">
        <f t="shared" si="15"/>
        <v>0</v>
      </c>
      <c r="H75" s="147"/>
      <c r="I75" s="35"/>
      <c r="J75" s="36"/>
      <c r="K75" s="35"/>
    </row>
    <row r="76" spans="1:11" ht="119.25" customHeight="1" x14ac:dyDescent="0.25">
      <c r="A76" s="16"/>
      <c r="B76" s="17" t="s">
        <v>9</v>
      </c>
      <c r="C76" s="78">
        <v>506002.9</v>
      </c>
      <c r="D76" s="78">
        <v>78943.83</v>
      </c>
      <c r="E76" s="79">
        <f t="shared" si="13"/>
        <v>0.156</v>
      </c>
      <c r="F76" s="78">
        <f t="shared" si="12"/>
        <v>506002.9</v>
      </c>
      <c r="G76" s="78">
        <f t="shared" si="15"/>
        <v>0</v>
      </c>
      <c r="H76" s="147"/>
      <c r="I76" s="35"/>
      <c r="J76" s="36"/>
      <c r="K76" s="35"/>
    </row>
    <row r="77" spans="1:11" ht="265.5" customHeight="1" x14ac:dyDescent="0.25">
      <c r="A77" s="16"/>
      <c r="B77" s="17" t="s">
        <v>10</v>
      </c>
      <c r="C77" s="92"/>
      <c r="D77" s="92"/>
      <c r="E77" s="93" t="str">
        <f t="shared" si="13"/>
        <v xml:space="preserve"> </v>
      </c>
      <c r="F77" s="92" t="str">
        <f t="shared" si="12"/>
        <v xml:space="preserve"> </v>
      </c>
      <c r="G77" s="92" t="str">
        <f t="shared" si="15"/>
        <v xml:space="preserve"> </v>
      </c>
      <c r="H77" s="147"/>
      <c r="I77" s="35"/>
      <c r="J77" s="36"/>
      <c r="K77" s="35"/>
    </row>
    <row r="78" spans="1:11" ht="408.75" customHeight="1" x14ac:dyDescent="0.25">
      <c r="A78" s="16"/>
      <c r="B78" s="17" t="s">
        <v>11</v>
      </c>
      <c r="C78" s="92"/>
      <c r="D78" s="92"/>
      <c r="E78" s="93" t="str">
        <f t="shared" si="13"/>
        <v xml:space="preserve"> </v>
      </c>
      <c r="F78" s="92" t="str">
        <f t="shared" si="12"/>
        <v xml:space="preserve"> </v>
      </c>
      <c r="G78" s="92" t="str">
        <f t="shared" si="15"/>
        <v xml:space="preserve"> </v>
      </c>
      <c r="H78" s="148"/>
      <c r="I78" s="35"/>
      <c r="J78" s="36"/>
      <c r="K78" s="35"/>
    </row>
    <row r="79" spans="1:11" ht="151.5" customHeight="1" x14ac:dyDescent="0.25">
      <c r="A79" s="44">
        <v>11</v>
      </c>
      <c r="B79" s="42" t="s">
        <v>291</v>
      </c>
      <c r="C79" s="88">
        <f>SUM(C80:C83)</f>
        <v>42239.9</v>
      </c>
      <c r="D79" s="88">
        <f>SUM(D80:D83)</f>
        <v>11982.53</v>
      </c>
      <c r="E79" s="85">
        <f t="shared" si="13"/>
        <v>0.28370000000000001</v>
      </c>
      <c r="F79" s="88">
        <f t="shared" si="12"/>
        <v>42239.9</v>
      </c>
      <c r="G79" s="88">
        <f t="shared" si="15"/>
        <v>0</v>
      </c>
      <c r="H79" s="149" t="s">
        <v>297</v>
      </c>
      <c r="I79" s="35"/>
      <c r="J79" s="36"/>
      <c r="K79" s="35"/>
    </row>
    <row r="80" spans="1:11" s="38" customFormat="1" x14ac:dyDescent="0.25">
      <c r="A80" s="16"/>
      <c r="B80" s="47" t="s">
        <v>7</v>
      </c>
      <c r="C80" s="78">
        <v>30415.1</v>
      </c>
      <c r="D80" s="78">
        <v>7200</v>
      </c>
      <c r="E80" s="79">
        <f t="shared" si="13"/>
        <v>0.23669999999999999</v>
      </c>
      <c r="F80" s="78">
        <f t="shared" si="12"/>
        <v>30415.1</v>
      </c>
      <c r="G80" s="78">
        <f t="shared" si="15"/>
        <v>0</v>
      </c>
      <c r="H80" s="150"/>
      <c r="I80" s="35"/>
      <c r="J80" s="36"/>
      <c r="K80" s="35"/>
    </row>
    <row r="81" spans="1:11" s="38" customFormat="1" x14ac:dyDescent="0.25">
      <c r="A81" s="16"/>
      <c r="B81" s="17" t="s">
        <v>8</v>
      </c>
      <c r="C81" s="78">
        <v>11824.8</v>
      </c>
      <c r="D81" s="78">
        <v>4782.53</v>
      </c>
      <c r="E81" s="79">
        <f t="shared" si="13"/>
        <v>0.40439999999999998</v>
      </c>
      <c r="F81" s="78">
        <f t="shared" si="12"/>
        <v>11824.8</v>
      </c>
      <c r="G81" s="78">
        <f t="shared" si="15"/>
        <v>0</v>
      </c>
      <c r="H81" s="150"/>
      <c r="I81" s="35"/>
      <c r="J81" s="36"/>
      <c r="K81" s="35"/>
    </row>
    <row r="82" spans="1:11" s="38" customFormat="1" x14ac:dyDescent="0.25">
      <c r="A82" s="16"/>
      <c r="B82" s="47" t="s">
        <v>9</v>
      </c>
      <c r="C82" s="78"/>
      <c r="D82" s="78"/>
      <c r="E82" s="79" t="str">
        <f t="shared" si="13"/>
        <v xml:space="preserve"> </v>
      </c>
      <c r="F82" s="78" t="str">
        <f t="shared" si="12"/>
        <v xml:space="preserve"> </v>
      </c>
      <c r="G82" s="78" t="str">
        <f t="shared" si="15"/>
        <v xml:space="preserve"> </v>
      </c>
      <c r="H82" s="150"/>
      <c r="I82" s="35"/>
      <c r="J82" s="36"/>
      <c r="K82" s="35"/>
    </row>
    <row r="83" spans="1:11" s="38" customFormat="1" x14ac:dyDescent="0.25">
      <c r="A83" s="16"/>
      <c r="B83" s="47" t="s">
        <v>10</v>
      </c>
      <c r="C83" s="78"/>
      <c r="D83" s="78"/>
      <c r="E83" s="79" t="str">
        <f t="shared" si="13"/>
        <v xml:space="preserve"> </v>
      </c>
      <c r="F83" s="78" t="str">
        <f t="shared" si="12"/>
        <v xml:space="preserve"> </v>
      </c>
      <c r="G83" s="78" t="str">
        <f t="shared" si="15"/>
        <v xml:space="preserve"> </v>
      </c>
      <c r="H83" s="150"/>
      <c r="I83" s="35"/>
      <c r="J83" s="36"/>
      <c r="K83" s="35"/>
    </row>
    <row r="84" spans="1:11" s="38" customFormat="1" x14ac:dyDescent="0.25">
      <c r="A84" s="18"/>
      <c r="B84" s="47" t="s">
        <v>11</v>
      </c>
      <c r="C84" s="78"/>
      <c r="D84" s="78"/>
      <c r="E84" s="79" t="str">
        <f t="shared" si="13"/>
        <v xml:space="preserve"> </v>
      </c>
      <c r="F84" s="78" t="str">
        <f t="shared" si="12"/>
        <v xml:space="preserve"> </v>
      </c>
      <c r="G84" s="78" t="str">
        <f t="shared" si="15"/>
        <v xml:space="preserve"> </v>
      </c>
      <c r="H84" s="151"/>
      <c r="I84" s="35"/>
      <c r="J84" s="36"/>
      <c r="K84" s="35"/>
    </row>
    <row r="85" spans="1:11" s="36" customFormat="1" ht="119.25" customHeight="1" x14ac:dyDescent="0.25">
      <c r="A85" s="44">
        <v>12</v>
      </c>
      <c r="B85" s="19" t="s">
        <v>292</v>
      </c>
      <c r="C85" s="110">
        <f>C86+C87+C88+C89+C90</f>
        <v>651.66999999999996</v>
      </c>
      <c r="D85" s="115">
        <f>D86+D87+D88+D89+D90</f>
        <v>0</v>
      </c>
      <c r="E85" s="123">
        <f t="shared" si="13"/>
        <v>0</v>
      </c>
      <c r="F85" s="110">
        <f t="shared" si="12"/>
        <v>651.66999999999996</v>
      </c>
      <c r="G85" s="115">
        <f>IF(C85&gt;0,C85-F85," ")</f>
        <v>0</v>
      </c>
      <c r="H85" s="141" t="s">
        <v>310</v>
      </c>
      <c r="I85" s="35"/>
      <c r="K85" s="35"/>
    </row>
    <row r="86" spans="1:11" s="38" customFormat="1" x14ac:dyDescent="0.25">
      <c r="A86" s="21"/>
      <c r="B86" s="22" t="s">
        <v>7</v>
      </c>
      <c r="C86" s="94"/>
      <c r="D86" s="23"/>
      <c r="E86" s="33"/>
      <c r="F86" s="78" t="str">
        <f t="shared" si="12"/>
        <v xml:space="preserve"> </v>
      </c>
      <c r="G86" s="78" t="str">
        <f t="shared" si="15"/>
        <v xml:space="preserve"> </v>
      </c>
      <c r="H86" s="142"/>
      <c r="I86" s="35"/>
      <c r="J86" s="36"/>
      <c r="K86" s="35"/>
    </row>
    <row r="87" spans="1:11" s="38" customFormat="1" x14ac:dyDescent="0.4">
      <c r="A87" s="21"/>
      <c r="B87" s="17" t="s">
        <v>8</v>
      </c>
      <c r="C87" s="78">
        <v>195.5</v>
      </c>
      <c r="D87" s="78"/>
      <c r="E87" s="26">
        <f t="shared" ref="E87:E89" si="16">IFERROR(D87/C87," ")</f>
        <v>0</v>
      </c>
      <c r="F87" s="78">
        <f t="shared" si="12"/>
        <v>195.5</v>
      </c>
      <c r="G87" s="78">
        <f t="shared" si="15"/>
        <v>0</v>
      </c>
      <c r="H87" s="142"/>
      <c r="I87" s="35"/>
      <c r="J87" s="36"/>
      <c r="K87" s="35"/>
    </row>
    <row r="88" spans="1:11" s="38" customFormat="1" x14ac:dyDescent="0.4">
      <c r="A88" s="21"/>
      <c r="B88" s="22" t="s">
        <v>9</v>
      </c>
      <c r="C88" s="78">
        <v>456.17</v>
      </c>
      <c r="D88" s="78"/>
      <c r="E88" s="26">
        <f t="shared" si="16"/>
        <v>0</v>
      </c>
      <c r="F88" s="78">
        <f t="shared" si="12"/>
        <v>456.17</v>
      </c>
      <c r="G88" s="78">
        <f t="shared" si="15"/>
        <v>0</v>
      </c>
      <c r="H88" s="142"/>
      <c r="I88" s="35"/>
      <c r="J88" s="36"/>
      <c r="K88" s="35"/>
    </row>
    <row r="89" spans="1:11" s="38" customFormat="1" x14ac:dyDescent="0.4">
      <c r="A89" s="21"/>
      <c r="B89" s="22" t="s">
        <v>10</v>
      </c>
      <c r="C89" s="94"/>
      <c r="D89" s="124"/>
      <c r="E89" s="26" t="str">
        <f t="shared" si="16"/>
        <v xml:space="preserve"> </v>
      </c>
      <c r="F89" s="78" t="str">
        <f t="shared" si="12"/>
        <v xml:space="preserve"> </v>
      </c>
      <c r="G89" s="78" t="str">
        <f t="shared" si="15"/>
        <v xml:space="preserve"> </v>
      </c>
      <c r="H89" s="142"/>
      <c r="I89" s="35"/>
      <c r="J89" s="36"/>
      <c r="K89" s="35"/>
    </row>
    <row r="90" spans="1:11" s="38" customFormat="1" x14ac:dyDescent="0.25">
      <c r="A90" s="21"/>
      <c r="B90" s="22" t="s">
        <v>11</v>
      </c>
      <c r="C90" s="94"/>
      <c r="D90" s="23"/>
      <c r="E90" s="24" t="str">
        <f t="shared" si="13"/>
        <v xml:space="preserve"> </v>
      </c>
      <c r="F90" s="78" t="str">
        <f t="shared" si="12"/>
        <v xml:space="preserve"> </v>
      </c>
      <c r="G90" s="78" t="str">
        <f t="shared" si="15"/>
        <v xml:space="preserve"> </v>
      </c>
      <c r="H90" s="143"/>
      <c r="I90" s="35"/>
    </row>
    <row r="91" spans="1:11" s="36" customFormat="1" ht="119.25" customHeight="1" x14ac:dyDescent="0.25">
      <c r="A91" s="44">
        <v>13</v>
      </c>
      <c r="B91" s="19" t="s">
        <v>293</v>
      </c>
      <c r="C91" s="118">
        <f>C92+C93+C94+C95</f>
        <v>167657.15</v>
      </c>
      <c r="D91" s="120">
        <f>SUM(D92:D96)</f>
        <v>0</v>
      </c>
      <c r="E91" s="123">
        <f t="shared" si="13"/>
        <v>0</v>
      </c>
      <c r="F91" s="120">
        <f>IF(C91&gt;0,C91," ")</f>
        <v>167657.15</v>
      </c>
      <c r="G91" s="120">
        <f t="shared" si="15"/>
        <v>0</v>
      </c>
      <c r="H91" s="153" t="s">
        <v>309</v>
      </c>
      <c r="I91" s="35"/>
    </row>
    <row r="92" spans="1:11" s="38" customFormat="1" x14ac:dyDescent="0.4">
      <c r="A92" s="21"/>
      <c r="B92" s="22" t="s">
        <v>7</v>
      </c>
      <c r="C92" s="25">
        <v>46632.6</v>
      </c>
      <c r="D92" s="25"/>
      <c r="E92" s="26">
        <f>IFERROR(D92/C92," ")</f>
        <v>0</v>
      </c>
      <c r="F92" s="27">
        <f t="shared" si="12"/>
        <v>46632.6</v>
      </c>
      <c r="G92" s="27">
        <f t="shared" si="15"/>
        <v>0</v>
      </c>
      <c r="H92" s="154"/>
      <c r="I92" s="35"/>
    </row>
    <row r="93" spans="1:11" s="38" customFormat="1" x14ac:dyDescent="0.4">
      <c r="A93" s="21"/>
      <c r="B93" s="17" t="s">
        <v>8</v>
      </c>
      <c r="C93" s="25">
        <v>89161.600000000006</v>
      </c>
      <c r="D93" s="25"/>
      <c r="E93" s="26">
        <f>IFERROR(D93/C93," ")</f>
        <v>0</v>
      </c>
      <c r="F93" s="27">
        <f t="shared" si="12"/>
        <v>89161.600000000006</v>
      </c>
      <c r="G93" s="27">
        <f t="shared" si="15"/>
        <v>0</v>
      </c>
      <c r="H93" s="154"/>
      <c r="I93" s="59"/>
    </row>
    <row r="94" spans="1:11" s="38" customFormat="1" x14ac:dyDescent="0.4">
      <c r="A94" s="21"/>
      <c r="B94" s="22" t="s">
        <v>9</v>
      </c>
      <c r="C94" s="27">
        <v>31862.95</v>
      </c>
      <c r="D94" s="27"/>
      <c r="E94" s="26">
        <f>IFERROR(D94/C94," ")</f>
        <v>0</v>
      </c>
      <c r="F94" s="27">
        <f t="shared" si="12"/>
        <v>31862.95</v>
      </c>
      <c r="G94" s="27">
        <f t="shared" si="15"/>
        <v>0</v>
      </c>
      <c r="H94" s="154"/>
      <c r="I94" s="59"/>
    </row>
    <row r="95" spans="1:11" s="38" customFormat="1" x14ac:dyDescent="0.4">
      <c r="A95" s="21"/>
      <c r="B95" s="22" t="s">
        <v>10</v>
      </c>
      <c r="C95" s="27"/>
      <c r="D95" s="28"/>
      <c r="E95" s="29" t="str">
        <f t="shared" si="13"/>
        <v xml:space="preserve"> </v>
      </c>
      <c r="F95" s="27" t="str">
        <f t="shared" si="12"/>
        <v xml:space="preserve"> </v>
      </c>
      <c r="G95" s="78" t="str">
        <f t="shared" si="15"/>
        <v xml:space="preserve"> </v>
      </c>
      <c r="H95" s="154"/>
      <c r="I95" s="35"/>
    </row>
    <row r="96" spans="1:11" s="38" customFormat="1" x14ac:dyDescent="0.4">
      <c r="A96" s="21"/>
      <c r="B96" s="22" t="s">
        <v>11</v>
      </c>
      <c r="C96" s="99"/>
      <c r="D96" s="23"/>
      <c r="E96" s="24" t="str">
        <f t="shared" si="13"/>
        <v xml:space="preserve"> </v>
      </c>
      <c r="F96" s="78" t="str">
        <f t="shared" si="12"/>
        <v xml:space="preserve"> </v>
      </c>
      <c r="G96" s="78" t="str">
        <f t="shared" si="15"/>
        <v xml:space="preserve"> </v>
      </c>
      <c r="H96" s="155"/>
      <c r="I96" s="35"/>
    </row>
    <row r="97" spans="1:11" s="38" customFormat="1" ht="124.5" customHeight="1" x14ac:dyDescent="0.25">
      <c r="A97" s="44">
        <v>14</v>
      </c>
      <c r="B97" s="19" t="s">
        <v>294</v>
      </c>
      <c r="C97" s="90">
        <f>C98+C99+C100+C101</f>
        <v>1436.8</v>
      </c>
      <c r="D97" s="90">
        <f>SUM(D98:D102)</f>
        <v>1380.18</v>
      </c>
      <c r="E97" s="123">
        <f t="shared" si="13"/>
        <v>0.96060000000000001</v>
      </c>
      <c r="F97" s="90">
        <f>IF(C97&gt;0,C97," ")</f>
        <v>1436.8</v>
      </c>
      <c r="G97" s="90">
        <f t="shared" si="15"/>
        <v>0</v>
      </c>
      <c r="H97" s="138" t="s">
        <v>311</v>
      </c>
      <c r="I97" s="35"/>
    </row>
    <row r="98" spans="1:11" s="38" customFormat="1" x14ac:dyDescent="0.4">
      <c r="A98" s="21"/>
      <c r="B98" s="22" t="s">
        <v>7</v>
      </c>
      <c r="C98" s="25"/>
      <c r="D98" s="27"/>
      <c r="E98" s="26" t="str">
        <f t="shared" si="13"/>
        <v xml:space="preserve"> </v>
      </c>
      <c r="F98" s="27" t="str">
        <f t="shared" si="12"/>
        <v xml:space="preserve"> </v>
      </c>
      <c r="G98" s="78" t="str">
        <f t="shared" si="15"/>
        <v xml:space="preserve"> </v>
      </c>
      <c r="H98" s="139"/>
      <c r="I98" s="35"/>
    </row>
    <row r="99" spans="1:11" s="38" customFormat="1" x14ac:dyDescent="0.4">
      <c r="A99" s="21"/>
      <c r="B99" s="17" t="s">
        <v>8</v>
      </c>
      <c r="C99" s="25">
        <v>1436.8</v>
      </c>
      <c r="D99" s="27">
        <v>1380.18</v>
      </c>
      <c r="E99" s="26">
        <f>IFERROR(D99/C99," ")</f>
        <v>0.96060000000000001</v>
      </c>
      <c r="F99" s="27">
        <f t="shared" si="12"/>
        <v>1436.8</v>
      </c>
      <c r="G99" s="78">
        <f t="shared" si="15"/>
        <v>0</v>
      </c>
      <c r="H99" s="139"/>
      <c r="I99" s="35"/>
    </row>
    <row r="100" spans="1:11" s="38" customFormat="1" x14ac:dyDescent="0.4">
      <c r="A100" s="21"/>
      <c r="B100" s="22" t="s">
        <v>9</v>
      </c>
      <c r="C100" s="27"/>
      <c r="D100" s="27"/>
      <c r="E100" s="26" t="str">
        <f t="shared" si="13"/>
        <v xml:space="preserve"> </v>
      </c>
      <c r="F100" s="27" t="str">
        <f t="shared" si="12"/>
        <v xml:space="preserve"> </v>
      </c>
      <c r="G100" s="78" t="str">
        <f t="shared" si="15"/>
        <v xml:space="preserve"> </v>
      </c>
      <c r="H100" s="139"/>
      <c r="I100" s="35"/>
    </row>
    <row r="101" spans="1:11" s="38" customFormat="1" x14ac:dyDescent="0.4">
      <c r="A101" s="21"/>
      <c r="B101" s="22" t="s">
        <v>10</v>
      </c>
      <c r="C101" s="99"/>
      <c r="D101" s="100"/>
      <c r="E101" s="101" t="str">
        <f t="shared" si="13"/>
        <v xml:space="preserve"> </v>
      </c>
      <c r="F101" s="99" t="str">
        <f t="shared" si="12"/>
        <v xml:space="preserve"> </v>
      </c>
      <c r="G101" s="92" t="str">
        <f t="shared" si="15"/>
        <v xml:space="preserve"> </v>
      </c>
      <c r="H101" s="139"/>
      <c r="I101" s="35"/>
    </row>
    <row r="102" spans="1:11" s="38" customFormat="1" x14ac:dyDescent="0.4">
      <c r="A102" s="21"/>
      <c r="B102" s="22" t="s">
        <v>11</v>
      </c>
      <c r="C102" s="99"/>
      <c r="D102" s="94"/>
      <c r="E102" s="96" t="str">
        <f t="shared" si="13"/>
        <v xml:space="preserve"> </v>
      </c>
      <c r="F102" s="92" t="str">
        <f t="shared" ref="F102:F120" si="17">IF(C102&gt;0,C102," ")</f>
        <v xml:space="preserve"> </v>
      </c>
      <c r="G102" s="92" t="str">
        <f t="shared" si="15"/>
        <v xml:space="preserve"> </v>
      </c>
      <c r="H102" s="140"/>
      <c r="I102" s="35"/>
    </row>
    <row r="103" spans="1:11" s="38" customFormat="1" ht="308.25" customHeight="1" x14ac:dyDescent="0.25">
      <c r="A103" s="44">
        <v>15</v>
      </c>
      <c r="B103" s="19" t="s">
        <v>295</v>
      </c>
      <c r="C103" s="88">
        <f>C104+C105+C106+C107</f>
        <v>13436.5</v>
      </c>
      <c r="D103" s="88">
        <f>SUM(D104:D108)</f>
        <v>3152.6</v>
      </c>
      <c r="E103" s="123">
        <f t="shared" si="13"/>
        <v>0.2346</v>
      </c>
      <c r="F103" s="88">
        <f t="shared" si="17"/>
        <v>13436.5</v>
      </c>
      <c r="G103" s="88">
        <f t="shared" si="15"/>
        <v>0</v>
      </c>
      <c r="H103" s="108" t="s">
        <v>312</v>
      </c>
      <c r="I103" s="35"/>
    </row>
    <row r="104" spans="1:11" s="38" customFormat="1" x14ac:dyDescent="0.4">
      <c r="A104" s="21"/>
      <c r="B104" s="22" t="s">
        <v>7</v>
      </c>
      <c r="C104" s="25">
        <v>36</v>
      </c>
      <c r="D104" s="25">
        <v>0</v>
      </c>
      <c r="E104" s="26">
        <f t="shared" si="13"/>
        <v>0</v>
      </c>
      <c r="F104" s="27">
        <f t="shared" si="17"/>
        <v>36</v>
      </c>
      <c r="G104" s="78">
        <f t="shared" si="15"/>
        <v>0</v>
      </c>
      <c r="H104" s="102"/>
      <c r="I104" s="35"/>
    </row>
    <row r="105" spans="1:11" s="38" customFormat="1" x14ac:dyDescent="0.4">
      <c r="A105" s="21"/>
      <c r="B105" s="17" t="s">
        <v>8</v>
      </c>
      <c r="C105" s="25">
        <v>13233.5</v>
      </c>
      <c r="D105" s="25">
        <v>3130.04</v>
      </c>
      <c r="E105" s="26">
        <f t="shared" si="13"/>
        <v>0.23649999999999999</v>
      </c>
      <c r="F105" s="27">
        <f t="shared" si="17"/>
        <v>13233.5</v>
      </c>
      <c r="G105" s="78">
        <f t="shared" si="15"/>
        <v>0</v>
      </c>
      <c r="H105" s="102"/>
      <c r="I105" s="35"/>
    </row>
    <row r="106" spans="1:11" s="38" customFormat="1" x14ac:dyDescent="0.4">
      <c r="A106" s="21"/>
      <c r="B106" s="22" t="s">
        <v>9</v>
      </c>
      <c r="C106" s="27">
        <v>167</v>
      </c>
      <c r="D106" s="27">
        <v>22.56</v>
      </c>
      <c r="E106" s="26">
        <f t="shared" si="13"/>
        <v>0.1351</v>
      </c>
      <c r="F106" s="27">
        <f t="shared" si="17"/>
        <v>167</v>
      </c>
      <c r="G106" s="78">
        <f t="shared" si="15"/>
        <v>0</v>
      </c>
      <c r="H106" s="102"/>
      <c r="I106" s="35"/>
    </row>
    <row r="107" spans="1:11" s="38" customFormat="1" x14ac:dyDescent="0.4">
      <c r="A107" s="21"/>
      <c r="B107" s="22" t="s">
        <v>10</v>
      </c>
      <c r="C107" s="27"/>
      <c r="D107" s="28"/>
      <c r="E107" s="29" t="str">
        <f t="shared" si="13"/>
        <v xml:space="preserve"> </v>
      </c>
      <c r="F107" s="27" t="str">
        <f t="shared" si="17"/>
        <v xml:space="preserve"> </v>
      </c>
      <c r="G107" s="78" t="str">
        <f t="shared" si="15"/>
        <v xml:space="preserve"> </v>
      </c>
      <c r="H107" s="102"/>
      <c r="I107" s="35"/>
    </row>
    <row r="108" spans="1:11" s="38" customFormat="1" x14ac:dyDescent="0.4">
      <c r="A108" s="21"/>
      <c r="B108" s="127" t="s">
        <v>11</v>
      </c>
      <c r="C108" s="27"/>
      <c r="D108" s="23"/>
      <c r="E108" s="24" t="str">
        <f t="shared" si="13"/>
        <v xml:space="preserve"> </v>
      </c>
      <c r="F108" s="78" t="str">
        <f t="shared" si="17"/>
        <v xml:space="preserve"> </v>
      </c>
      <c r="G108" s="78" t="str">
        <f t="shared" si="15"/>
        <v xml:space="preserve"> </v>
      </c>
      <c r="H108" s="103"/>
      <c r="I108" s="35"/>
    </row>
    <row r="109" spans="1:11" s="55" customFormat="1" ht="408.75" customHeight="1" x14ac:dyDescent="0.25">
      <c r="A109" s="128">
        <v>16</v>
      </c>
      <c r="B109" s="157" t="s">
        <v>307</v>
      </c>
      <c r="C109" s="136">
        <f>SUM(C115:C120)</f>
        <v>4808219.46</v>
      </c>
      <c r="D109" s="136">
        <f>SUM(D115:D120)</f>
        <v>85221.2</v>
      </c>
      <c r="E109" s="144">
        <f t="shared" si="13"/>
        <v>1.77E-2</v>
      </c>
      <c r="F109" s="136">
        <f t="shared" si="17"/>
        <v>4808219.46</v>
      </c>
      <c r="G109" s="136">
        <v>0</v>
      </c>
      <c r="H109" s="161" t="s">
        <v>317</v>
      </c>
      <c r="I109" s="35"/>
      <c r="J109" s="36"/>
      <c r="K109" s="35"/>
    </row>
    <row r="110" spans="1:11" s="55" customFormat="1" ht="408.75" customHeight="1" x14ac:dyDescent="0.25">
      <c r="A110" s="129"/>
      <c r="B110" s="158"/>
      <c r="C110" s="160"/>
      <c r="D110" s="160"/>
      <c r="E110" s="162"/>
      <c r="F110" s="160"/>
      <c r="G110" s="160"/>
      <c r="H110" s="161"/>
      <c r="I110" s="35"/>
      <c r="J110" s="36"/>
      <c r="K110" s="35"/>
    </row>
    <row r="111" spans="1:11" s="55" customFormat="1" ht="409.6" customHeight="1" x14ac:dyDescent="0.25">
      <c r="A111" s="129"/>
      <c r="B111" s="158"/>
      <c r="C111" s="160"/>
      <c r="D111" s="160"/>
      <c r="E111" s="162"/>
      <c r="F111" s="160"/>
      <c r="G111" s="160"/>
      <c r="H111" s="161"/>
      <c r="I111" s="35"/>
      <c r="J111" s="36"/>
      <c r="K111" s="35"/>
    </row>
    <row r="112" spans="1:11" s="55" customFormat="1" ht="409.6" customHeight="1" x14ac:dyDescent="0.25">
      <c r="A112" s="129"/>
      <c r="B112" s="158"/>
      <c r="C112" s="160"/>
      <c r="D112" s="160"/>
      <c r="E112" s="162"/>
      <c r="F112" s="160"/>
      <c r="G112" s="160"/>
      <c r="H112" s="161"/>
      <c r="I112" s="35"/>
      <c r="J112" s="36"/>
      <c r="K112" s="35"/>
    </row>
    <row r="113" spans="1:11" s="55" customFormat="1" ht="409.6" customHeight="1" x14ac:dyDescent="0.25">
      <c r="A113" s="129"/>
      <c r="B113" s="158"/>
      <c r="C113" s="160"/>
      <c r="D113" s="160"/>
      <c r="E113" s="162"/>
      <c r="F113" s="160"/>
      <c r="G113" s="160"/>
      <c r="H113" s="161"/>
      <c r="I113" s="35"/>
      <c r="J113" s="36"/>
      <c r="K113" s="35"/>
    </row>
    <row r="114" spans="1:11" s="55" customFormat="1" ht="409.5" customHeight="1" x14ac:dyDescent="0.25">
      <c r="A114" s="130"/>
      <c r="B114" s="159"/>
      <c r="C114" s="137"/>
      <c r="D114" s="137"/>
      <c r="E114" s="145"/>
      <c r="F114" s="137"/>
      <c r="G114" s="137"/>
      <c r="H114" s="161"/>
      <c r="I114" s="35"/>
      <c r="J114" s="36"/>
      <c r="K114" s="35"/>
    </row>
    <row r="115" spans="1:11" s="38" customFormat="1" ht="343.5" customHeight="1" x14ac:dyDescent="0.25">
      <c r="A115" s="40"/>
      <c r="B115" s="126" t="s">
        <v>7</v>
      </c>
      <c r="C115" s="78">
        <v>289624.59999999998</v>
      </c>
      <c r="D115" s="78">
        <v>7220.14</v>
      </c>
      <c r="E115" s="79">
        <f t="shared" si="13"/>
        <v>2.4899999999999999E-2</v>
      </c>
      <c r="F115" s="78">
        <f>112463.3+177161.3</f>
        <v>289624.59999999998</v>
      </c>
      <c r="G115" s="78">
        <f>IF(C115&gt;0,C115-F115," ")</f>
        <v>0</v>
      </c>
      <c r="H115" s="161"/>
      <c r="I115" s="35"/>
      <c r="J115" s="36"/>
      <c r="K115" s="35"/>
    </row>
    <row r="116" spans="1:11" s="38" customFormat="1" ht="343.5" customHeight="1" x14ac:dyDescent="0.25">
      <c r="A116" s="40"/>
      <c r="B116" s="47" t="s">
        <v>8</v>
      </c>
      <c r="C116" s="78">
        <v>4096819.92</v>
      </c>
      <c r="D116" s="78">
        <v>68593.899999999994</v>
      </c>
      <c r="E116" s="79">
        <f t="shared" si="13"/>
        <v>1.67E-2</v>
      </c>
      <c r="F116" s="78">
        <f>617107.5+3479712.42</f>
        <v>4096819.92</v>
      </c>
      <c r="G116" s="78">
        <f>IF(C116&gt;0,C116-F116," ")</f>
        <v>0</v>
      </c>
      <c r="H116" s="161"/>
      <c r="I116" s="35"/>
      <c r="J116" s="36"/>
      <c r="K116" s="35"/>
    </row>
    <row r="117" spans="1:11" s="83" customFormat="1" ht="343.5" customHeight="1" x14ac:dyDescent="0.25">
      <c r="A117" s="40"/>
      <c r="B117" s="82"/>
      <c r="C117" s="78"/>
      <c r="D117" s="78"/>
      <c r="E117" s="79"/>
      <c r="F117" s="78"/>
      <c r="G117" s="78"/>
      <c r="H117" s="161"/>
      <c r="I117" s="35"/>
      <c r="J117" s="36"/>
      <c r="K117" s="35"/>
    </row>
    <row r="118" spans="1:11" s="38" customFormat="1" ht="343.5" customHeight="1" x14ac:dyDescent="0.25">
      <c r="A118" s="40"/>
      <c r="B118" s="47" t="s">
        <v>9</v>
      </c>
      <c r="C118" s="78">
        <f>421774.95-0.01</f>
        <v>421774.94</v>
      </c>
      <c r="D118" s="78">
        <v>9407.16</v>
      </c>
      <c r="E118" s="79">
        <f t="shared" si="13"/>
        <v>2.23E-2</v>
      </c>
      <c r="F118" s="78">
        <f>86314.23+335460.72</f>
        <v>421774.95</v>
      </c>
      <c r="G118" s="78">
        <f>IF(C118&gt;0,C118-F118," ")</f>
        <v>-0.01</v>
      </c>
      <c r="H118" s="161"/>
      <c r="I118" s="35"/>
      <c r="J118" s="36"/>
      <c r="K118" s="35"/>
    </row>
    <row r="119" spans="1:11" s="38" customFormat="1" ht="343.5" customHeight="1" x14ac:dyDescent="0.25">
      <c r="A119" s="40"/>
      <c r="B119" s="46" t="s">
        <v>10</v>
      </c>
      <c r="C119" s="119"/>
      <c r="D119" s="84"/>
      <c r="E119" s="77" t="str">
        <f t="shared" si="13"/>
        <v xml:space="preserve"> </v>
      </c>
      <c r="F119" s="77" t="str">
        <f t="shared" si="17"/>
        <v xml:space="preserve"> </v>
      </c>
      <c r="G119" s="78" t="str">
        <f>IF(C119&gt;0,C119-F119," ")</f>
        <v xml:space="preserve"> </v>
      </c>
      <c r="H119" s="161"/>
      <c r="I119" s="35"/>
      <c r="J119" s="36"/>
      <c r="K119" s="35"/>
    </row>
    <row r="120" spans="1:11" s="38" customFormat="1" ht="381.75" customHeight="1" x14ac:dyDescent="0.25">
      <c r="A120" s="40"/>
      <c r="B120" s="77" t="s">
        <v>11</v>
      </c>
      <c r="C120" s="92"/>
      <c r="D120" s="92"/>
      <c r="E120" s="79" t="str">
        <f t="shared" si="13"/>
        <v xml:space="preserve"> </v>
      </c>
      <c r="F120" s="78" t="str">
        <f t="shared" si="17"/>
        <v xml:space="preserve"> </v>
      </c>
      <c r="G120" s="78" t="str">
        <f>IF(C120&gt;0,C120-F120," ")</f>
        <v xml:space="preserve"> </v>
      </c>
      <c r="H120" s="161"/>
      <c r="I120" s="35"/>
      <c r="J120" s="36"/>
      <c r="K120" s="35"/>
    </row>
    <row r="121" spans="1:11" s="38" customFormat="1" x14ac:dyDescent="0.25">
      <c r="A121" s="60"/>
      <c r="B121" s="61"/>
      <c r="C121" s="62"/>
      <c r="D121" s="62"/>
      <c r="E121" s="63"/>
      <c r="F121" s="63"/>
      <c r="G121" s="62"/>
      <c r="H121" s="61"/>
      <c r="I121" s="35"/>
      <c r="J121" s="36"/>
      <c r="K121" s="35"/>
    </row>
    <row r="122" spans="1:11" x14ac:dyDescent="0.25">
      <c r="A122" s="156" t="s">
        <v>303</v>
      </c>
      <c r="B122" s="156"/>
      <c r="C122" s="156"/>
      <c r="D122" s="156"/>
      <c r="E122" s="156"/>
      <c r="F122" s="156"/>
      <c r="G122" s="156"/>
      <c r="H122" s="156"/>
    </row>
    <row r="123" spans="1:11" x14ac:dyDescent="0.25">
      <c r="A123" s="152"/>
      <c r="B123" s="152"/>
    </row>
    <row r="132" spans="2:2" x14ac:dyDescent="0.25">
      <c r="B132" s="10" t="s">
        <v>14</v>
      </c>
    </row>
    <row r="337" spans="7:7" x14ac:dyDescent="0.25">
      <c r="G337" s="7"/>
    </row>
    <row r="338" spans="7:7" x14ac:dyDescent="0.25">
      <c r="G338" s="7"/>
    </row>
    <row r="339" spans="7:7" x14ac:dyDescent="0.25">
      <c r="G339" s="7"/>
    </row>
  </sheetData>
  <customSheetViews>
    <customSheetView guid="{BEA0FDBA-BB07-4C19-8BBD-5E57EE395C09}" scale="59" showPageBreaks="1" outlineSymbols="0" zeroValues="0" fitToPage="1" printArea="1" showAutoFilter="1" view="pageBreakPreview" topLeftCell="B112">
      <selection activeCell="C118" sqref="C118"/>
      <rowBreaks count="31" manualBreakCount="31">
        <brk id="22" max="7" man="1"/>
        <brk id="65" max="7" man="1"/>
        <brk id="82" max="7" man="1"/>
        <brk id="132" max="9" man="1"/>
        <brk id="955" max="18" man="1"/>
        <brk id="1005" max="18" man="1"/>
        <brk id="1062" max="18" man="1"/>
        <brk id="1133" max="18" man="1"/>
        <brk id="1188" max="14" man="1"/>
        <brk id="1203" max="10" man="1"/>
        <brk id="1239" max="10" man="1"/>
        <brk id="1279" max="10" man="1"/>
        <brk id="1318" max="10" man="1"/>
        <brk id="1356" max="10" man="1"/>
        <brk id="1392" max="10" man="1"/>
        <brk id="1429" max="10" man="1"/>
        <brk id="1467" max="10" man="1"/>
        <brk id="1502" max="10" man="1"/>
        <brk id="1538" max="10" man="1"/>
        <brk id="1578" max="10" man="1"/>
        <brk id="1617" max="10" man="1"/>
        <brk id="1656" max="10" man="1"/>
        <brk id="1696" max="10" man="1"/>
        <brk id="1734" max="10" man="1"/>
        <brk id="1769" max="10" man="1"/>
        <brk id="1799" max="10" man="1"/>
        <brk id="1836" max="10" man="1"/>
        <brk id="1873" max="10" man="1"/>
        <brk id="1908" max="10" man="1"/>
        <brk id="1950" max="10" man="1"/>
        <brk id="2004" max="10" man="1"/>
      </rowBreaks>
      <pageMargins left="0" right="0" top="0.90551181102362199" bottom="0" header="0" footer="0"/>
      <printOptions horizontalCentered="1"/>
      <pageSetup paperSize="8" scale="46" fitToHeight="0" orientation="landscape" r:id="rId1"/>
      <autoFilter ref="A5:H324"/>
    </customSheetView>
    <customSheetView guid="{D95852A1-B0FC-4AC5-B62B-5CCBE05B0D15}" scale="50" showPageBreaks="1" outlineSymbols="0" fitToPage="1" printArea="1" showAutoFilter="1" view="pageBreakPreview" topLeftCell="A19">
      <selection activeCell="D32" sqref="D32"/>
      <rowBreaks count="30" manualBreakCount="30">
        <brk id="130" max="8" man="1"/>
        <brk id="194" max="9" man="1"/>
        <brk id="227" max="9" man="1"/>
        <brk id="1034" max="18" man="1"/>
        <brk id="1084" max="18" man="1"/>
        <brk id="1141" max="18" man="1"/>
        <brk id="1212" max="18" man="1"/>
        <brk id="1267" max="14" man="1"/>
        <brk id="1282" max="10" man="1"/>
        <brk id="1318" max="10" man="1"/>
        <brk id="1358" max="10" man="1"/>
        <brk id="1397" max="10" man="1"/>
        <brk id="1435" max="10" man="1"/>
        <brk id="1471" max="10" man="1"/>
        <brk id="1508" max="10" man="1"/>
        <brk id="1546" max="10" man="1"/>
        <brk id="1581" max="10" man="1"/>
        <brk id="1617" max="10" man="1"/>
        <brk id="1657" max="10" man="1"/>
        <brk id="1696" max="10" man="1"/>
        <brk id="1735" max="10" man="1"/>
        <brk id="1775" max="10" man="1"/>
        <brk id="1813" max="10" man="1"/>
        <brk id="1848" max="10" man="1"/>
        <brk id="1878" max="10" man="1"/>
        <brk id="1915" max="10" man="1"/>
        <brk id="1952" max="10" man="1"/>
        <brk id="1987" max="10" man="1"/>
        <brk id="2029" max="10" man="1"/>
        <brk id="2083" max="10" man="1"/>
      </rowBreaks>
      <pageMargins left="0" right="0" top="0.18" bottom="0.196850393700787" header="0" footer="0"/>
      <printOptions horizontalCentered="1"/>
      <pageSetup paperSize="8" scale="48" fitToHeight="0" orientation="landscape" r:id="rId2"/>
      <autoFilter ref="A5:H324"/>
    </customSheetView>
    <customSheetView guid="{CCF533A2-322B-40E2-88B2-065E6D1D35B4}" scale="50" showPageBreaks="1" outlineSymbols="0" fitToPage="1" printArea="1" showAutoFilter="1" view="pageBreakPreview">
      <pane xSplit="2" ySplit="6" topLeftCell="C112" activePane="bottomRight" state="frozen"/>
      <selection pane="bottomRight" activeCell="G75" sqref="G75"/>
      <rowBreaks count="35" manualBreakCount="35">
        <brk id="19" max="7" man="1"/>
        <brk id="35" max="7" man="1"/>
        <brk id="54" max="7" man="1"/>
        <brk id="73" max="7" man="1"/>
        <brk id="90" max="7" man="1"/>
        <brk id="108" max="7" man="1"/>
        <brk id="125" max="9" man="1"/>
        <brk id="182" max="9" man="1"/>
        <brk id="1005" max="18" man="1"/>
        <brk id="1055" max="18" man="1"/>
        <brk id="1112" max="18" man="1"/>
        <brk id="1183" max="18" man="1"/>
        <brk id="1238" max="14" man="1"/>
        <brk id="1253" max="10" man="1"/>
        <brk id="1289" max="10" man="1"/>
        <brk id="1329" max="10" man="1"/>
        <brk id="1368" max="10" man="1"/>
        <brk id="1406" max="10" man="1"/>
        <brk id="1442" max="10" man="1"/>
        <brk id="1479" max="10" man="1"/>
        <brk id="1517" max="10" man="1"/>
        <brk id="1552" max="10" man="1"/>
        <brk id="1588" max="10" man="1"/>
        <brk id="1628" max="10" man="1"/>
        <brk id="1667" max="10" man="1"/>
        <brk id="1706" max="10" man="1"/>
        <brk id="1746" max="10" man="1"/>
        <brk id="1784" max="10" man="1"/>
        <brk id="1819" max="10" man="1"/>
        <brk id="1849" max="10" man="1"/>
        <brk id="1886" max="10" man="1"/>
        <brk id="1923" max="10" man="1"/>
        <brk id="1958" max="10" man="1"/>
        <brk id="2000" max="10" man="1"/>
        <brk id="2054" max="10" man="1"/>
      </rowBreaks>
      <pageMargins left="0" right="0" top="0.90551181102362199" bottom="0" header="0" footer="0"/>
      <printOptions horizontalCentered="1"/>
      <pageSetup paperSize="8" scale="48" fitToHeight="0" orientation="landscape" r:id="rId3"/>
      <autoFilter ref="A5:H324"/>
    </customSheetView>
    <customSheetView guid="{13BE7114-35DF-4699-8779-61985C68F6C3}" scale="60" showPageBreaks="1" outlineSymbols="0" zeroValues="0" fitToPage="1" showAutoFilter="1" view="pageBreakPreview" topLeftCell="A4">
      <pane xSplit="2" ySplit="5" topLeftCell="C41" activePane="bottomRight" state="frozen"/>
      <selection pane="bottomRight" activeCell="D46" sqref="D46"/>
      <rowBreaks count="32" manualBreakCount="32">
        <brk id="22" max="16383" man="1"/>
        <brk id="28" max="16383" man="1"/>
        <brk id="61" max="16383" man="1"/>
        <brk id="115" max="16383" man="1"/>
        <brk id="178" max="16383" man="1"/>
        <brk id="1003" max="18" man="1"/>
        <brk id="1053" max="18" man="1"/>
        <brk id="1110" max="18" man="1"/>
        <brk id="1181" max="18" man="1"/>
        <brk id="1236" max="14" man="1"/>
        <brk id="1251" max="10" man="1"/>
        <brk id="1287" max="10" man="1"/>
        <brk id="1327" max="10" man="1"/>
        <brk id="1366" max="10" man="1"/>
        <brk id="1404" max="10" man="1"/>
        <brk id="1440" max="10" man="1"/>
        <brk id="1477" max="10" man="1"/>
        <brk id="1515" max="10" man="1"/>
        <brk id="1550" max="10" man="1"/>
        <brk id="1586" max="10" man="1"/>
        <brk id="1626" max="10" man="1"/>
        <brk id="1665" max="10" man="1"/>
        <brk id="1704" max="10" man="1"/>
        <brk id="1744" max="10" man="1"/>
        <brk id="1782" max="10" man="1"/>
        <brk id="1817" max="10" man="1"/>
        <brk id="1847" max="10" man="1"/>
        <brk id="1884" max="10" man="1"/>
        <brk id="1921" max="10" man="1"/>
        <brk id="1956" max="10" man="1"/>
        <brk id="1998" max="10" man="1"/>
        <brk id="2052" max="10" man="1"/>
      </rowBreaks>
      <colBreaks count="1" manualBreakCount="1">
        <brk id="12" max="183" man="1"/>
      </colBreaks>
      <pageMargins left="0" right="0" top="0.90551181102362199" bottom="0" header="0" footer="0"/>
      <printOptions horizontalCentered="1"/>
      <pageSetup paperSize="8" scale="48" fitToHeight="0" orientation="landscape" r:id="rId4"/>
      <autoFilter ref="A5:H324"/>
    </customSheetView>
    <customSheetView guid="{3EEA7E1A-5F2B-4408-A34C-1F0223B5B245}" scale="60" showPageBreaks="1" outlineSymbols="0" zeroValues="0" fitToPage="1" printArea="1" view="pageBreakPreview" topLeftCell="A4">
      <pane xSplit="2" ySplit="1" topLeftCell="C23" activePane="bottomRight" state="frozen"/>
      <selection pane="bottomRight" activeCell="D25" sqref="D25"/>
      <rowBreaks count="32" manualBreakCount="32">
        <brk id="90" max="7" man="1"/>
        <brk id="108" max="7" man="1"/>
        <brk id="127" max="8" man="1"/>
        <brk id="191" max="9" man="1"/>
        <brk id="224" max="9"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18" bottom="0.196850393700787" header="0" footer="0"/>
      <printOptions horizontalCentered="1"/>
      <pageSetup paperSize="8" scale="48" fitToHeight="0" orientation="landscape" r:id="rId5"/>
    </customSheetView>
    <customSheetView guid="{E58B6A19-CDF2-47F2-B31F-BA0A30B39762}" scale="60" showPageBreaks="1" outlineSymbols="0" zeroValues="0" fitToPage="1" showAutoFilter="1" view="pageBreakPreview" topLeftCell="A4">
      <pane xSplit="2" ySplit="4" topLeftCell="D109" activePane="bottomRight" state="frozen"/>
      <selection pane="bottomRight" activeCell="D109" sqref="D109:D114"/>
      <rowBreaks count="32" manualBreakCount="32">
        <brk id="22" max="16383" man="1"/>
        <brk id="28" max="16383" man="1"/>
        <brk id="61" max="16383" man="1"/>
        <brk id="115" max="16383" man="1"/>
        <brk id="178" max="16383" man="1"/>
        <brk id="1003" max="18" man="1"/>
        <brk id="1053" max="18" man="1"/>
        <brk id="1110" max="18" man="1"/>
        <brk id="1181" max="18" man="1"/>
        <brk id="1236" max="14" man="1"/>
        <brk id="1251" max="10" man="1"/>
        <brk id="1287" max="10" man="1"/>
        <brk id="1327" max="10" man="1"/>
        <brk id="1366" max="10" man="1"/>
        <brk id="1404" max="10" man="1"/>
        <brk id="1440" max="10" man="1"/>
        <brk id="1477" max="10" man="1"/>
        <brk id="1515" max="10" man="1"/>
        <brk id="1550" max="10" man="1"/>
        <brk id="1586" max="10" man="1"/>
        <brk id="1626" max="10" man="1"/>
        <brk id="1665" max="10" man="1"/>
        <brk id="1704" max="10" man="1"/>
        <brk id="1744" max="10" man="1"/>
        <brk id="1782" max="10" man="1"/>
        <brk id="1817" max="10" man="1"/>
        <brk id="1847" max="10" man="1"/>
        <brk id="1884" max="10" man="1"/>
        <brk id="1921" max="10" man="1"/>
        <brk id="1956" max="10" man="1"/>
        <brk id="1998" max="10" man="1"/>
        <brk id="2052" max="10" man="1"/>
      </rowBreaks>
      <colBreaks count="1" manualBreakCount="1">
        <brk id="12" max="183" man="1"/>
      </colBreaks>
      <pageMargins left="0" right="0" top="0.90551181102362199" bottom="0" header="0" footer="0"/>
      <printOptions horizontalCentered="1"/>
      <pageSetup paperSize="8" scale="48" fitToHeight="0" orientation="landscape" r:id="rId6"/>
      <autoFilter ref="A5:H324"/>
    </customSheetView>
    <customSheetView guid="{CA384592-0CFD-4322-A4EB-34EC04693944}" scale="44" showPageBreaks="1" outlineSymbols="0" fitToPage="1" printArea="1" showAutoFilter="1" view="pageBreakPreview">
      <pane xSplit="2" ySplit="6" topLeftCell="C72" activePane="bottomRight" state="frozen"/>
      <selection pane="bottomRight" activeCell="H72" sqref="H72:H78"/>
      <rowBreaks count="33" manualBreakCount="33">
        <brk id="27" max="7" man="1"/>
        <brk id="47" max="7" man="1"/>
        <brk id="71" max="7" man="1"/>
        <brk id="103" max="7" man="1"/>
        <brk id="128" max="9" man="1"/>
        <brk id="185" max="9" man="1"/>
        <brk id="1008" max="18" man="1"/>
        <brk id="1058" max="18" man="1"/>
        <brk id="1115" max="18" man="1"/>
        <brk id="1186" max="18" man="1"/>
        <brk id="1241" max="14" man="1"/>
        <brk id="1256" max="10" man="1"/>
        <brk id="1292" max="10" man="1"/>
        <brk id="1332" max="10" man="1"/>
        <brk id="1371" max="10" man="1"/>
        <brk id="1409" max="10" man="1"/>
        <brk id="1445" max="10" man="1"/>
        <brk id="1482" max="10" man="1"/>
        <brk id="1520" max="10" man="1"/>
        <brk id="1555" max="10" man="1"/>
        <brk id="1591" max="10" man="1"/>
        <brk id="1631" max="10" man="1"/>
        <brk id="1670" max="10" man="1"/>
        <brk id="1709" max="10" man="1"/>
        <brk id="1749" max="10" man="1"/>
        <brk id="1787" max="10" man="1"/>
        <brk id="1822" max="10" man="1"/>
        <brk id="1852" max="10" man="1"/>
        <brk id="1889" max="10" man="1"/>
        <brk id="1926" max="10" man="1"/>
        <brk id="1961" max="10" man="1"/>
        <brk id="2003" max="10" man="1"/>
        <brk id="2057" max="10" man="1"/>
      </rowBreaks>
      <pageMargins left="0" right="0" top="0.90551181102362199" bottom="0" header="0" footer="0"/>
      <printOptions horizontalCentered="1"/>
      <pageSetup paperSize="8" scale="48" fitToHeight="0" orientation="landscape" r:id="rId7"/>
      <autoFilter ref="A5:H324"/>
    </customSheetView>
    <customSheetView guid="{B128763D-80F0-47B0-A951-7CE59556729E}" scale="50" showPageBreaks="1" outlineSymbols="0" zeroValues="0" fitToPage="1" printArea="1" showAutoFilter="1" hiddenColumns="1" view="pageBreakPreview" topLeftCell="A4">
      <pane xSplit="2" ySplit="4" topLeftCell="C101" activePane="bottomRight" state="frozen"/>
      <selection pane="bottomRight" activeCell="L108" sqref="L108"/>
      <rowBreaks count="30" manualBreakCount="30">
        <brk id="21" max="9" man="1"/>
        <brk id="125" max="9" man="1"/>
        <brk id="170" max="9" man="1"/>
        <brk id="977" max="18" man="1"/>
        <brk id="1027" max="18" man="1"/>
        <brk id="1084" max="18" man="1"/>
        <brk id="1155" max="18" man="1"/>
        <brk id="1210" max="14" man="1"/>
        <brk id="1225" max="10" man="1"/>
        <brk id="1261" max="10" man="1"/>
        <brk id="1301" max="10" man="1"/>
        <brk id="1340" max="10" man="1"/>
        <brk id="1378" max="10" man="1"/>
        <brk id="1414" max="10" man="1"/>
        <brk id="1451" max="10" man="1"/>
        <brk id="1489" max="10" man="1"/>
        <brk id="1524" max="10" man="1"/>
        <brk id="1560" max="10" man="1"/>
        <brk id="1600" max="10" man="1"/>
        <brk id="1639" max="10" man="1"/>
        <brk id="1678" max="10" man="1"/>
        <brk id="1718" max="10" man="1"/>
        <brk id="1756" max="10" man="1"/>
        <brk id="1791" max="10" man="1"/>
        <brk id="1821" max="10" man="1"/>
        <brk id="1858" max="10" man="1"/>
        <brk id="1895" max="10" man="1"/>
        <brk id="1930" max="10" man="1"/>
        <brk id="1972" max="10" man="1"/>
        <brk id="2026" max="10" man="1"/>
      </rowBreaks>
      <colBreaks count="1" manualBreakCount="1">
        <brk id="11" max="183" man="1"/>
      </colBreaks>
      <pageMargins left="0" right="0" top="0.90551181102362199" bottom="0.196850393700787" header="0" footer="0"/>
      <printOptions horizontalCentered="1"/>
      <pageSetup paperSize="9" scale="34" fitToHeight="0" orientation="landscape" r:id="rId8"/>
      <autoFilter ref="A6:I342"/>
    </customSheetView>
    <customSheetView guid="{032DDD1D-7C32-4E80-928D-C908C764BB01}" scale="60" showPageBreaks="1" outlineSymbols="0" zeroValues="0" fitToPage="1" printArea="1" showAutoFilter="1" hiddenRows="1" hiddenColumns="1" view="pageBreakPreview">
      <pane xSplit="2" ySplit="7" topLeftCell="K122" state="frozen"/>
      <selection activeCell="Q142" sqref="Q142"/>
      <rowBreaks count="38" manualBreakCount="38">
        <brk id="21" max="9" man="1"/>
        <brk id="29" max="9" man="1"/>
        <brk id="41" max="10" man="1"/>
        <brk id="55" max="9" man="1"/>
        <brk id="63" max="9" man="1"/>
        <brk id="81" max="9" man="1"/>
        <brk id="111" max="9" man="1"/>
        <brk id="153" max="9" man="1"/>
        <brk id="176" max="9" man="1"/>
        <brk id="185" max="9" man="1"/>
        <brk id="209" max="9" man="1"/>
        <brk id="1032" max="18" man="1"/>
        <brk id="1082" max="18" man="1"/>
        <brk id="1139" max="18" man="1"/>
        <brk id="1210" max="18"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90551181102362199" bottom="0" header="0" footer="0"/>
      <printOptions horizontalCentered="1"/>
      <pageSetup paperSize="8" scale="44" fitToHeight="0" orientation="landscape"/>
      <autoFilter ref="A6:K369"/>
    </customSheetView>
    <customSheetView guid="{7B245AB0-C2AF-4822-BFC4-2399F85856C1}" scale="40" showPageBreaks="1" outlineSymbols="0" zeroValues="0" fitToPage="1" printArea="1" showAutoFilter="1" hiddenColumns="1" view="pageBreakPreview" topLeftCell="A4">
      <pane xSplit="4" ySplit="7" topLeftCell="F182" state="frozen"/>
      <selection activeCell="F190" sqref="F190"/>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199" bottom="0" header="0" footer="0"/>
      <printOptions horizontalCentered="1"/>
      <pageSetup paperSize="8" scale="38" fitToHeight="0" orientation="landscape"/>
      <autoFilter ref="A7:P404"/>
    </customSheetView>
    <customSheetView guid="{2F7AC811-CA37-46E3-866E-6E10DF43054A}" scale="60" showPageBreaks="1" outlineSymbols="0" zeroValues="0" fitToPage="1" showAutoFilter="1" view="pageBreakPreview" topLeftCell="A4">
      <pane xSplit="2" ySplit="7" topLeftCell="C776" state="frozen"/>
      <selection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199" bottom="0" header="0" footer="0"/>
      <printOptions horizontalCentered="1"/>
      <pageSetup paperSize="8" scale="16" fitToHeight="0" orientation="landscape"/>
      <autoFilter ref="A9:S1185"/>
    </customSheetView>
    <customSheetView guid="{CB1A56DC-A135-41E6-8A02-AE4E518C879F}" scale="50" showPageBreaks="1" fitToPage="1" view="pageBreakPreview" topLeftCell="A4">
      <pane xSplit="2" ySplit="7" topLeftCell="C408" state="frozen"/>
      <selection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199" bottom="0" header="0" footer="0"/>
      <printOptions horizontalCentered="1"/>
      <pageSetup paperSize="8" scale="16" fitToHeight="0" orientation="landscape"/>
    </customSheetView>
    <customSheetView guid="{C8C7D91A-0101-429D-A7C4-25C2A366909A}" scale="46" showPageBreaks="1" outlineSymbols="0" zeroValues="0" fitToPage="1" showAutoFilter="1" hiddenRows="1" hiddenColumns="1" view="pageBreakPreview" topLeftCell="A4">
      <pane xSplit="2" ySplit="7" topLeftCell="C863" state="frozen"/>
      <selection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199" bottom="0" header="0" footer="0"/>
      <printOptions horizontalCentered="1"/>
      <pageSetup paperSize="8" scale="34" fitToHeight="0" orientation="landscape"/>
      <autoFilter ref="A9:V1172"/>
    </customSheetView>
    <customSheetView guid="{CBF9D894-3FD2-4B68-BAC8-643DB23851C0}" scale="30" showPageBreaks="1" hiddenRows="1" view="pageBreakPreview" topLeftCell="A4">
      <pane xSplit="2" ySplit="7" topLeftCell="C757" state="frozen"/>
      <selection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199" bottom="0" header="0" footer="0"/>
      <printOptions horizontalCentered="1"/>
      <pageSetup paperSize="8" scale="29" fitToHeight="0" orientation="landscape"/>
    </customSheetView>
    <customSheetView guid="{37F8CE32-8CE8-4D95-9C0E-63112E6EFFE9}" scale="30" showPageBreaks="1" printArea="1" hiddenRows="1" hiddenColumns="1" view="pageBreakPreview" showRuler="0" topLeftCell="A4">
      <pane xSplit="2" ySplit="7" topLeftCell="L11" state="frozen"/>
      <selection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199" bottom="0" header="0" footer="0"/>
      <printOptions horizontalCentered="1"/>
      <pageSetup paperSize="8" scale="29" fitToHeight="0" orientation="landscape"/>
      <headerFooter alignWithMargins="0"/>
    </customSheetView>
    <customSheetView guid="{24E5C1BC-322C-4FEF-B964-F0DCC04482C1}" scale="25" showPageBreaks="1" fitToPage="1" hiddenRows="1" hiddenColumns="1" view="pageBreakPreview">
      <pane xSplit="1" ySplit="10" topLeftCell="J501" state="frozen"/>
      <selection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505" bottom="0.196850393700787" header="0" footer="0"/>
      <printOptions horizontalCentered="1"/>
      <pageSetup paperSize="8" scale="30" fitToHeight="0" orientation="landscape"/>
    </customSheetView>
    <customSheetView guid="{2DF88C31-E5A0-4DFE-877D-5A31D3992603}" scale="40" showPageBreaks="1" fitToPage="1" printArea="1" hiddenRows="1" view="pageBreakPreview" topLeftCell="A4">
      <pane xSplit="2" ySplit="7" topLeftCell="H664" state="frozen"/>
      <selection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199" bottom="0" header="0" footer="0"/>
      <printOptions horizontalCentered="1"/>
      <pageSetup paperSize="8" scale="38" fitToHeight="0" orientation="landscape"/>
    </customSheetView>
    <customSheetView guid="{9E943B7D-D4C7-443F-BC4C-8AB90546D8A5}" scale="40" showPageBreaks="1" zeroValues="0" fitToPage="1" showAutoFilter="1" hiddenRows="1" hiddenColumns="1" view="pageBreakPreview" topLeftCell="A4">
      <pane xSplit="2" ySplit="7" topLeftCell="D714" state="frozen"/>
      <selection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99" bottom="0" header="0" footer="0"/>
      <printOptions horizontalCentered="1"/>
      <pageSetup paperSize="8" scale="39" fitToHeight="0" orientation="landscape"/>
      <autoFilter ref="B1:T1"/>
    </customSheetView>
    <customSheetView guid="{F2110B0B-AAE7-42F0-B553-C360E9249AD4}" scale="48" showPageBreaks="1" outlineSymbols="0" zeroValues="0" fitToPage="1" printArea="1" showAutoFilter="1" hiddenColumns="1" view="pageBreakPreview" topLeftCell="A4">
      <pane xSplit="2" ySplit="7" topLeftCell="L726" state="frozen"/>
      <selection activeCell="S728" sqref="S728:S733"/>
      <pageMargins left="0" right="0" top="0.90551181102362199" bottom="0.47" header="0" footer="0"/>
      <printOptions horizontalCentered="1"/>
      <pageSetup paperSize="8" scale="42" fitToHeight="0" orientation="landscape"/>
      <autoFilter ref="A9:T1142"/>
    </customSheetView>
    <customSheetView guid="{D7BC8E82-4392-4806-9DAE-D94253790B9C}" scale="48" showPageBreaks="1" outlineSymbols="0" zeroValues="0" fitToPage="1" printArea="1" showAutoFilter="1" hiddenColumns="1" view="pageBreakPreview" topLeftCell="A4">
      <pane xSplit="2" ySplit="7" topLeftCell="L909" state="frozen"/>
      <selection activeCell="S925" sqref="S925:S930"/>
      <rowBreaks count="4" manualBreakCount="4">
        <brk id="70" max="85" man="1"/>
        <brk id="88" max="85" man="1"/>
        <brk id="260" max="85" man="1"/>
        <brk id="320" max="85" man="1"/>
      </rowBreaks>
      <pageMargins left="0" right="0" top="0.90551181102362199" bottom="0.47" header="0" footer="0"/>
      <printOptions horizontalCentered="1"/>
      <pageSetup paperSize="8" scale="42" fitToHeight="0" orientation="landscape"/>
      <autoFilter ref="A9:T1161"/>
    </customSheetView>
    <customSheetView guid="{A6B98527-7CBF-4E4D-BDEA-9334A3EB779F}" scale="57" showPageBreaks="1" outlineSymbols="0" zeroValues="0" fitToPage="1" printArea="1" showAutoFilter="1" hiddenColumns="1" view="pageBreakPreview" topLeftCell="A4">
      <pane xSplit="2" ySplit="7" topLeftCell="C11" state="frozen"/>
      <selection activeCell="G15" sqref="G15"/>
      <pageMargins left="0" right="0" top="0.90551181102362199" bottom="0.47" header="0" footer="0"/>
      <printOptions horizontalCentered="1"/>
      <pageSetup paperSize="8" scale="42" fitToHeight="0" orientation="landscape"/>
      <autoFilter ref="A9:S1185"/>
    </customSheetView>
    <customSheetView guid="{D20DFCFE-63F9-4265-B37B-4F36C46DF159}" scale="40" showPageBreaks="1" outlineSymbols="0" zeroValues="0" fitToPage="1" printArea="1" showAutoFilter="1" hiddenRows="1" hiddenColumns="1" view="pageBreakPreview" topLeftCell="A4">
      <pane xSplit="2" ySplit="7" topLeftCell="C963" state="frozen"/>
      <selection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199" bottom="0" header="0" footer="0"/>
      <printOptions horizontalCentered="1"/>
      <pageSetup paperSize="8" scale="42" fitToHeight="0" orientation="landscape"/>
      <autoFilter ref="A9:S1185"/>
    </customSheetView>
    <customSheetView guid="{539CB3DF-9B66-4BE7-9074-8CE0405EB8A6}" scale="40" showPageBreaks="1" outlineSymbols="0" zeroValues="0" fitToPage="1" printArea="1" showAutoFilter="1" hiddenColumns="1" view="pageBreakPreview" topLeftCell="A4">
      <pane xSplit="4" ySplit="7" topLeftCell="J170" state="frozen"/>
      <selection activeCell="P182" sqref="P182"/>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199" bottom="0" header="0" footer="0"/>
      <printOptions horizontalCentered="1"/>
      <pageSetup paperSize="8" scale="43" fitToHeight="0" orientation="landscape"/>
      <autoFilter ref="A7:P393"/>
    </customSheetView>
    <customSheetView guid="{998B8119-4FF3-4A16-838D-539C6AE34D55}" scale="40" showPageBreaks="1" outlineSymbols="0" zeroValues="0" fitToPage="1" printArea="1" showAutoFilter="1" hiddenRows="1" hiddenColumns="1" view="pageBreakPreview" topLeftCell="A4">
      <pane xSplit="4" ySplit="7" topLeftCell="F163" state="frozen"/>
      <selection activeCell="F144" sqref="F144:G14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199" bottom="0" header="0" footer="0"/>
      <printOptions horizontalCentered="1"/>
      <pageSetup paperSize="8" scale="27" fitToHeight="0" orientation="landscape"/>
      <autoFilter ref="A7:P401"/>
    </customSheetView>
    <customSheetView guid="{9FA29541-62F4-4CED-BF33-19F6BA57578F}" scale="40" showPageBreaks="1" outlineSymbols="0" zeroValues="0" printArea="1" showAutoFilter="1" hiddenColumns="1" view="pageBreakPreview" topLeftCell="A4">
      <pane xSplit="4" ySplit="4" topLeftCell="K167" state="frozen"/>
      <selection activeCell="P172" sqref="P172:P175"/>
      <rowBreaks count="2" manualBreakCount="2">
        <brk id="77" max="15" man="1"/>
        <brk id="171" max="15" man="1"/>
      </rowBreaks>
      <pageMargins left="0" right="0" top="0.90551181102362199" bottom="0" header="0" footer="0"/>
      <printOptions horizontalCentered="1"/>
      <pageSetup paperSize="8" scale="45" fitToHeight="9" orientation="landscape"/>
      <autoFilter ref="A7:P401"/>
    </customSheetView>
    <customSheetView guid="{5FB953A5-71FF-4056-AF98-C9D06FF0EDF3}" scale="35" showPageBreaks="1" outlineSymbols="0" zeroValues="0" fitToPage="1" printArea="1" showAutoFilter="1" hiddenColumns="1" view="pageBreakPreview" topLeftCell="A5">
      <pane xSplit="4" ySplit="4" topLeftCell="F9" state="frozen"/>
      <selection activeCell="F9" sqref="F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199" bottom="0" header="0" footer="0"/>
      <printOptions horizontalCentered="1"/>
      <pageSetup paperSize="8" scale="39" fitToHeight="0" orientation="landscape"/>
      <autoFilter ref="A7:P398"/>
    </customSheetView>
    <customSheetView guid="{5EB1B5BB-79BE-4318-9140-3FA31802D519}" scale="40" showPageBreaks="1" outlineSymbols="0" zeroValues="0" fitToPage="1" printArea="1" showAutoFilter="1" view="pageBreakPreview" topLeftCell="A4">
      <pane xSplit="4" ySplit="7" topLeftCell="K166" state="frozen"/>
      <selection activeCell="K170" sqref="K170:K175"/>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199" bottom="0" header="0" footer="0"/>
      <printOptions horizontalCentered="1"/>
      <pageSetup paperSize="8" scale="39" fitToHeight="0" orientation="landscape"/>
      <autoFilter ref="A7:K386"/>
    </customSheetView>
    <customSheetView guid="{649E5CE3-4976-49D9-83DA-4E57FFC714BF}" scale="50" showPageBreaks="1" outlineSymbols="0" zeroValues="0" fitToPage="1" printArea="1" showAutoFilter="1" hiddenColumns="1" view="pageBreakPreview" topLeftCell="A6">
      <pane xSplit="2" ySplit="2" topLeftCell="C155" state="frozen"/>
      <selection activeCell="E164" sqref="E164"/>
      <rowBreaks count="35" manualBreakCount="35">
        <brk id="28" max="11" man="1"/>
        <brk id="38" max="11" man="1"/>
        <brk id="54" max="11" man="1"/>
        <brk id="86" max="11" man="1"/>
        <brk id="116" max="11" man="1"/>
        <brk id="134" max="11" man="1"/>
        <brk id="148" max="11" man="1"/>
        <brk id="198" max="18" man="1"/>
        <brk id="1015" max="18" man="1"/>
        <brk id="1065" max="18" man="1"/>
        <brk id="1122" max="18" man="1"/>
        <brk id="1193" max="18" man="1"/>
        <brk id="1248" max="14" man="1"/>
        <brk id="1263" max="10" man="1"/>
        <brk id="1299" max="10" man="1"/>
        <brk id="1339" max="10" man="1"/>
        <brk id="1378" max="10" man="1"/>
        <brk id="1416" max="10" man="1"/>
        <brk id="1452" max="10" man="1"/>
        <brk id="1489" max="10" man="1"/>
        <brk id="1527" max="10" man="1"/>
        <brk id="1562" max="10" man="1"/>
        <brk id="1598" max="10" man="1"/>
        <brk id="1638" max="10" man="1"/>
        <brk id="1677" max="10" man="1"/>
        <brk id="1716" max="10" man="1"/>
        <brk id="1756" max="10" man="1"/>
        <brk id="1794" max="10" man="1"/>
        <brk id="1829" max="10" man="1"/>
        <brk id="1859" max="10" man="1"/>
        <brk id="1896" max="10" man="1"/>
        <brk id="1933" max="10" man="1"/>
        <brk id="1968" max="10" man="1"/>
        <brk id="2010" max="10" man="1"/>
        <brk id="2064" max="10" man="1"/>
      </rowBreaks>
      <colBreaks count="1" manualBreakCount="1">
        <brk id="12" max="183" man="1"/>
      </colBreaks>
      <pageMargins left="0" right="0" top="0.90551181102362199" bottom="0" header="0" footer="0"/>
      <printOptions horizontalCentered="1"/>
      <pageSetup paperSize="8" scale="43" fitToHeight="0" orientation="landscape"/>
      <autoFilter ref="A7:L386"/>
    </customSheetView>
    <customSheetView guid="{72C0943B-A5D5-4B80-AD54-166C5CDC74DE}" scale="40" showPageBreaks="1" outlineSymbols="0" zeroValues="0" fitToPage="1" printArea="1" showAutoFilter="1" view="pageBreakPreview" topLeftCell="A5">
      <pane xSplit="4" ySplit="10" topLeftCell="E135" state="frozen"/>
      <selection activeCell="G33" sqref="G33"/>
      <rowBreaks count="30" manualBreakCount="30">
        <brk id="7" max="11"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1" fitToHeight="0" orientation="landscape"/>
      <autoFilter ref="A3:M184"/>
    </customSheetView>
    <customSheetView guid="{99950613-28E7-4EC2-B918-559A2757B0A9}" scale="50" showPageBreaks="1" outlineSymbols="0" zeroValues="0" fitToPage="1" printArea="1" showAutoFilter="1" view="pageBreakPreview" topLeftCell="A5">
      <pane xSplit="2" ySplit="10" topLeftCell="C189" state="frozen"/>
      <selection activeCell="J191" sqref="J191:J196"/>
      <rowBreaks count="32" manualBreakCount="32">
        <brk id="28" max="11" man="1"/>
        <brk id="115" max="11" man="1"/>
        <brk id="152" max="11" man="1"/>
        <brk id="184" max="11" man="1"/>
        <brk id="217" max="18" man="1"/>
        <brk id="1028" max="18" man="1"/>
        <brk id="1078" max="18" man="1"/>
        <brk id="1135" max="18" man="1"/>
        <brk id="1206" max="18" man="1"/>
        <brk id="1261" max="14" man="1"/>
        <brk id="1276" max="10" man="1"/>
        <brk id="1312" max="10" man="1"/>
        <brk id="1352" max="10" man="1"/>
        <brk id="1391" max="10" man="1"/>
        <brk id="1429" max="10" man="1"/>
        <brk id="1465" max="10" man="1"/>
        <brk id="1502" max="10" man="1"/>
        <brk id="1540" max="10" man="1"/>
        <brk id="1575" max="10" man="1"/>
        <brk id="1611" max="10" man="1"/>
        <brk id="1651" max="10" man="1"/>
        <brk id="1690" max="10" man="1"/>
        <brk id="1729" max="10" man="1"/>
        <brk id="1769" max="10" man="1"/>
        <brk id="1807" max="10" man="1"/>
        <brk id="1842" max="10" man="1"/>
        <brk id="1872" max="10" man="1"/>
        <brk id="1909" max="10" man="1"/>
        <brk id="1946" max="10" man="1"/>
        <brk id="1981" max="10" man="1"/>
        <brk id="2023" max="10" man="1"/>
        <brk id="2077" max="10" man="1"/>
      </rowBreaks>
      <pageMargins left="0" right="0" top="0.90551181102362199" bottom="0" header="0" footer="0"/>
      <printOptions horizontalCentered="1"/>
      <pageSetup paperSize="8" scale="47" fitToHeight="0" orientation="landscape"/>
      <autoFilter ref="A7:J415"/>
    </customSheetView>
    <customSheetView guid="{0CCCFAED-79CE-4449-BC23-D60C794B65C2}" scale="50" showPageBreaks="1" outlineSymbols="0" zeroValues="0" fitToPage="1" printArea="1" showAutoFilter="1" topLeftCell="A5">
      <pane xSplit="2" ySplit="4" topLeftCell="AU9" state="frozen"/>
      <selection activeCell="A190" sqref="A190"/>
      <rowBreaks count="32" manualBreakCount="32">
        <brk id="68" max="9" man="1"/>
        <brk id="122" max="9" man="1"/>
        <brk id="146" max="9" man="1"/>
        <brk id="168" max="9"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199" bottom="0" header="0" footer="0"/>
      <printOptions horizontalCentered="1"/>
      <pageSetup paperSize="8" scale="44" fitToHeight="0" orientation="landscape"/>
      <autoFilter ref="A7:J411"/>
    </customSheetView>
    <customSheetView guid="{45DE1976-7F07-4EB4-8A9C-FB72D060BEFA}" scale="55" showPageBreaks="1" outlineSymbols="0" zeroValues="0" fitToPage="1" printArea="1" showAutoFilter="1" view="pageBreakPreview" topLeftCell="D33">
      <selection activeCell="J39" sqref="J39:J44"/>
      <rowBreaks count="35" manualBreakCount="35">
        <brk id="23" max="9" man="1"/>
        <brk id="30" max="9" man="1"/>
        <brk id="48" max="9" man="1"/>
        <brk id="85" max="9" man="1"/>
        <brk id="127" max="9" man="1"/>
        <brk id="145" max="9" man="1"/>
        <brk id="171" max="9" man="1"/>
        <brk id="206" max="9" man="1"/>
        <brk id="1017" max="18" man="1"/>
        <brk id="1067" max="18" man="1"/>
        <brk id="1124" max="18" man="1"/>
        <brk id="1195" max="18" man="1"/>
        <brk id="1250" max="14" man="1"/>
        <brk id="1265" max="10" man="1"/>
        <brk id="1301" max="10" man="1"/>
        <brk id="1341" max="10" man="1"/>
        <brk id="1380" max="10" man="1"/>
        <brk id="1418" max="10" man="1"/>
        <brk id="1454" max="10" man="1"/>
        <brk id="1491" max="10" man="1"/>
        <brk id="1529" max="10" man="1"/>
        <brk id="1564" max="10" man="1"/>
        <brk id="1600" max="10" man="1"/>
        <brk id="1640" max="10" man="1"/>
        <brk id="1679" max="10" man="1"/>
        <brk id="1718" max="10" man="1"/>
        <brk id="1758" max="10" man="1"/>
        <brk id="1796" max="10" man="1"/>
        <brk id="1831" max="10" man="1"/>
        <brk id="1861" max="10" man="1"/>
        <brk id="1898" max="10" man="1"/>
        <brk id="1935" max="10" man="1"/>
        <brk id="1970" max="10" man="1"/>
        <brk id="2012" max="10" man="1"/>
        <brk id="2066" max="10" man="1"/>
      </rowBreaks>
      <pageMargins left="0" right="0" top="0.90551181102362199" bottom="0" header="0" footer="0"/>
      <printOptions horizontalCentered="1"/>
      <pageSetup paperSize="8" scale="47" fitToHeight="0" orientation="landscape"/>
      <autoFilter ref="A7:J397"/>
    </customSheetView>
    <customSheetView guid="{6068C3FF-17AA-48A5-A88B-2523CBAC39AE}" scale="60" showPageBreaks="1" outlineSymbols="0" zeroValues="0" fitToPage="1" printArea="1" showAutoFilter="1" view="pageBreakPreview" topLeftCell="A4">
      <pane xSplit="4" ySplit="7" topLeftCell="E76" state="frozen"/>
      <selection activeCell="C86" sqref="C86:D86"/>
      <rowBreaks count="28" manualBreakCount="28">
        <brk id="122" max="9" man="1"/>
        <brk id="1005" max="18" man="1"/>
        <brk id="1055" max="18" man="1"/>
        <brk id="1112" max="18" man="1"/>
        <brk id="1183" max="18" man="1"/>
        <brk id="1238" max="14" man="1"/>
        <brk id="1253" max="10" man="1"/>
        <brk id="1289" max="10" man="1"/>
        <brk id="1329" max="10" man="1"/>
        <brk id="1368" max="10" man="1"/>
        <brk id="1406" max="10" man="1"/>
        <brk id="1442" max="10" man="1"/>
        <brk id="1479" max="10" man="1"/>
        <brk id="1517" max="10" man="1"/>
        <brk id="1552" max="10" man="1"/>
        <brk id="1588" max="10" man="1"/>
        <brk id="1628" max="10" man="1"/>
        <brk id="1667" max="10" man="1"/>
        <brk id="1706" max="10" man="1"/>
        <brk id="1746" max="10" man="1"/>
        <brk id="1784" max="10" man="1"/>
        <brk id="1819" max="10" man="1"/>
        <brk id="1849" max="10" man="1"/>
        <brk id="1886" max="10" man="1"/>
        <brk id="1923" max="10" man="1"/>
        <brk id="1958" max="10" man="1"/>
        <brk id="2000" max="10" man="1"/>
        <brk id="2054" max="10" man="1"/>
      </rowBreaks>
      <pageMargins left="0" right="0" top="0.47" bottom="0" header="0" footer="0"/>
      <printOptions horizontalCentered="1"/>
      <pageSetup paperSize="8" scale="44" fitToHeight="0" orientation="landscape"/>
      <autoFilter ref="A6:K369"/>
    </customSheetView>
    <customSheetView guid="{6E4A7295-8CE0-4D28-ABEF-D38EBAE7C204}" scale="50" showPageBreaks="1" outlineSymbols="0" fitToPage="1" printArea="1" showAutoFilter="1" view="pageBreakPreview">
      <pane xSplit="2" ySplit="6" topLeftCell="C124" activePane="bottomRight" state="frozen"/>
      <selection pane="bottomRight" activeCell="L35" sqref="L35"/>
      <rowBreaks count="32" manualBreakCount="32">
        <brk id="28" max="9" man="1"/>
        <brk id="41" max="9" man="1"/>
        <brk id="75" max="9" man="1"/>
        <brk id="128" max="9" man="1"/>
        <brk id="185" max="9" man="1"/>
        <brk id="1008" max="18" man="1"/>
        <brk id="1058" max="18" man="1"/>
        <brk id="1115" max="18" man="1"/>
        <brk id="1186" max="18" man="1"/>
        <brk id="1241" max="14" man="1"/>
        <brk id="1256" max="10" man="1"/>
        <brk id="1292" max="10" man="1"/>
        <brk id="1332" max="10" man="1"/>
        <brk id="1371" max="10" man="1"/>
        <brk id="1409" max="10" man="1"/>
        <brk id="1445" max="10" man="1"/>
        <brk id="1482" max="10" man="1"/>
        <brk id="1520" max="10" man="1"/>
        <brk id="1555" max="10" man="1"/>
        <brk id="1591" max="10" man="1"/>
        <brk id="1631" max="10" man="1"/>
        <brk id="1670" max="10" man="1"/>
        <brk id="1709" max="10" man="1"/>
        <brk id="1749" max="10" man="1"/>
        <brk id="1787" max="10" man="1"/>
        <brk id="1822" max="10" man="1"/>
        <brk id="1852" max="10" man="1"/>
        <brk id="1889" max="10" man="1"/>
        <brk id="1926" max="10" man="1"/>
        <brk id="1961" max="10" man="1"/>
        <brk id="2003" max="10" man="1"/>
        <brk id="2057" max="10" man="1"/>
      </rowBreaks>
      <pageMargins left="0" right="0" top="0.90551181102362199" bottom="0" header="0" footer="0"/>
      <printOptions horizontalCentered="1"/>
      <pageSetup paperSize="8" scale="51" fitToHeight="0" orientation="landscape" r:id="rId9"/>
      <autoFilter ref="A5:H328"/>
    </customSheetView>
    <customSheetView guid="{A0A3CD9B-2436-40D7-91DB-589A95FBBF00}" scale="50" showPageBreaks="1" outlineSymbols="0" zeroValues="0" fitToPage="1" printArea="1" view="pageBreakPreview" topLeftCell="A4">
      <pane xSplit="2" ySplit="1" topLeftCell="C104" activePane="bottomRight" state="frozen"/>
      <selection pane="bottomRight" activeCell="B130" sqref="B130"/>
      <rowBreaks count="32" manualBreakCount="32">
        <brk id="90" max="7" man="1"/>
        <brk id="108" max="7" man="1"/>
        <brk id="130" max="8" man="1"/>
        <brk id="194" max="9" man="1"/>
        <brk id="227" max="9" man="1"/>
        <brk id="1034" max="18" man="1"/>
        <brk id="1084" max="18" man="1"/>
        <brk id="1141" max="18" man="1"/>
        <brk id="1212" max="18" man="1"/>
        <brk id="1267" max="14" man="1"/>
        <brk id="1282" max="10" man="1"/>
        <brk id="1318" max="10" man="1"/>
        <brk id="1358" max="10" man="1"/>
        <brk id="1397" max="10" man="1"/>
        <brk id="1435" max="10" man="1"/>
        <brk id="1471" max="10" man="1"/>
        <brk id="1508" max="10" man="1"/>
        <brk id="1546" max="10" man="1"/>
        <brk id="1581" max="10" man="1"/>
        <brk id="1617" max="10" man="1"/>
        <brk id="1657" max="10" man="1"/>
        <brk id="1696" max="10" man="1"/>
        <brk id="1735" max="10" man="1"/>
        <brk id="1775" max="10" man="1"/>
        <brk id="1813" max="10" man="1"/>
        <brk id="1848" max="10" man="1"/>
        <brk id="1878" max="10" man="1"/>
        <brk id="1915" max="10" man="1"/>
        <brk id="1952" max="10" man="1"/>
        <brk id="1987" max="10" man="1"/>
        <brk id="2029" max="10" man="1"/>
        <brk id="2083" max="10" man="1"/>
      </rowBreaks>
      <pageMargins left="0" right="0" top="0.18" bottom="0.196850393700787" header="0" footer="0"/>
      <printOptions horizontalCentered="1"/>
      <pageSetup paperSize="8" scale="48" fitToHeight="0" orientation="landscape" r:id="rId10"/>
    </customSheetView>
    <customSheetView guid="{67ADFAE6-A9AF-44D7-8539-93CD0F6B7849}" scale="60" showPageBreaks="1" outlineSymbols="0" zeroValues="0" fitToPage="1" printArea="1" showAutoFilter="1" view="pageBreakPreview" topLeftCell="A4">
      <pane xSplit="2" ySplit="3" topLeftCell="C34" activePane="bottomRight" state="frozen"/>
      <selection pane="bottomRight" activeCell="D38" sqref="D38"/>
      <rowBreaks count="30" manualBreakCount="30">
        <brk id="139" max="8" man="1"/>
        <brk id="203" max="9" man="1"/>
        <brk id="236" max="9" man="1"/>
        <brk id="1043" max="18" man="1"/>
        <brk id="1093" max="18" man="1"/>
        <brk id="1150" max="18" man="1"/>
        <brk id="1221" max="18" man="1"/>
        <brk id="1276" max="14" man="1"/>
        <brk id="1291" max="10" man="1"/>
        <brk id="1327" max="10" man="1"/>
        <brk id="1367" max="10" man="1"/>
        <brk id="1406" max="10" man="1"/>
        <brk id="1444" max="10" man="1"/>
        <brk id="1480" max="10" man="1"/>
        <brk id="1517" max="10" man="1"/>
        <brk id="1555" max="10" man="1"/>
        <brk id="1590" max="10" man="1"/>
        <brk id="1626" max="10" man="1"/>
        <brk id="1666" max="10" man="1"/>
        <brk id="1705" max="10" man="1"/>
        <brk id="1744" max="10" man="1"/>
        <brk id="1784" max="10" man="1"/>
        <brk id="1822" max="10" man="1"/>
        <brk id="1857" max="10" man="1"/>
        <brk id="1887" max="10" man="1"/>
        <brk id="1924" max="10" man="1"/>
        <brk id="1961" max="10" man="1"/>
        <brk id="1996" max="10" man="1"/>
        <brk id="2038" max="10" man="1"/>
        <brk id="2092" max="10" man="1"/>
      </rowBreaks>
      <pageMargins left="0" right="0" top="0.18" bottom="0.196850393700787" header="0" footer="0"/>
      <printOptions horizontalCentered="1"/>
      <pageSetup paperSize="9" scale="48" fitToHeight="0" orientation="landscape" r:id="rId11"/>
      <autoFilter ref="A5:H324"/>
    </customSheetView>
    <customSheetView guid="{4EA492D8-B170-444C-A887-0AC42BCFF83B}" scale="55" showPageBreaks="1" outlineSymbols="0" zeroValues="0" fitToPage="1" printArea="1" topLeftCell="A4">
      <pane xSplit="2" ySplit="3" topLeftCell="C70" activePane="bottomRight" state="frozen"/>
      <selection pane="bottomRight" activeCell="E76" sqref="E76"/>
      <rowBreaks count="30" manualBreakCount="30">
        <brk id="16" max="9" man="1"/>
        <brk id="191" max="9" man="1"/>
        <brk id="224" max="9"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colBreaks count="1" manualBreakCount="1">
        <brk id="11" max="183" man="1"/>
      </colBreaks>
      <pageMargins left="0" right="0" top="0.9055118110236221" bottom="0.19685039370078741" header="0" footer="0"/>
      <printOptions horizontalCentered="1"/>
      <pageSetup paperSize="8" scale="33" fitToHeight="0" orientation="landscape" r:id="rId12"/>
    </customSheetView>
  </customSheetViews>
  <mergeCells count="43">
    <mergeCell ref="H60:H65"/>
    <mergeCell ref="E18:E22"/>
    <mergeCell ref="G18:G22"/>
    <mergeCell ref="H35:H40"/>
    <mergeCell ref="H41:H47"/>
    <mergeCell ref="H48:H53"/>
    <mergeCell ref="H54:H59"/>
    <mergeCell ref="A2:H2"/>
    <mergeCell ref="D28:D29"/>
    <mergeCell ref="C28:C29"/>
    <mergeCell ref="C41:C42"/>
    <mergeCell ref="H6:H11"/>
    <mergeCell ref="H18:H27"/>
    <mergeCell ref="H28:H34"/>
    <mergeCell ref="H12:H17"/>
    <mergeCell ref="A6:A11"/>
    <mergeCell ref="A18:A20"/>
    <mergeCell ref="A28:A29"/>
    <mergeCell ref="B28:B29"/>
    <mergeCell ref="B18:B22"/>
    <mergeCell ref="B41:B42"/>
    <mergeCell ref="D18:D22"/>
    <mergeCell ref="C18:C22"/>
    <mergeCell ref="A123:B123"/>
    <mergeCell ref="H91:H96"/>
    <mergeCell ref="A122:H122"/>
    <mergeCell ref="B109:B114"/>
    <mergeCell ref="C109:C114"/>
    <mergeCell ref="D109:D114"/>
    <mergeCell ref="H109:H120"/>
    <mergeCell ref="E109:E114"/>
    <mergeCell ref="F109:F114"/>
    <mergeCell ref="G109:G114"/>
    <mergeCell ref="B72:B73"/>
    <mergeCell ref="C72:C73"/>
    <mergeCell ref="H97:H102"/>
    <mergeCell ref="H85:H90"/>
    <mergeCell ref="D72:D73"/>
    <mergeCell ref="E72:E73"/>
    <mergeCell ref="H72:H78"/>
    <mergeCell ref="H79:H84"/>
    <mergeCell ref="F72:F73"/>
    <mergeCell ref="G72:G73"/>
  </mergeCells>
  <printOptions horizontalCentered="1"/>
  <pageMargins left="0" right="0" top="0.9055118110236221" bottom="0.19685039370078741" header="0" footer="0"/>
  <pageSetup paperSize="8" scale="33" fitToHeight="0" orientation="landscape" r:id="rId13"/>
  <rowBreaks count="30" manualBreakCount="30">
    <brk id="16" max="9" man="1"/>
    <brk id="191" max="9" man="1"/>
    <brk id="224" max="9"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colBreaks count="1" manualBreakCount="1">
    <brk id="11" max="18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workbookViewId="0">
      <selection activeCell="C91" sqref="C91"/>
    </sheetView>
  </sheetViews>
  <sheetFormatPr defaultRowHeight="15.75" x14ac:dyDescent="0.25"/>
  <cols>
    <col min="2" max="2" width="9" customWidth="1"/>
    <col min="3" max="3" width="63.5" customWidth="1"/>
    <col min="4" max="4" width="13.5" customWidth="1"/>
    <col min="5" max="5" width="9" customWidth="1"/>
    <col min="6" max="6" width="84.125" customWidth="1"/>
    <col min="7" max="7" width="8" customWidth="1"/>
    <col min="8" max="8" width="11.5" customWidth="1"/>
    <col min="9" max="11" width="8" customWidth="1"/>
    <col min="258" max="258" width="9" customWidth="1"/>
    <col min="259" max="259" width="63.5" customWidth="1"/>
    <col min="260" max="260" width="13.5" customWidth="1"/>
    <col min="261" max="261" width="9" customWidth="1"/>
    <col min="262" max="262" width="84.125" customWidth="1"/>
    <col min="263" max="263" width="8" customWidth="1"/>
    <col min="264" max="264" width="11.5" customWidth="1"/>
    <col min="265" max="267" width="8" customWidth="1"/>
    <col min="514" max="514" width="9" customWidth="1"/>
    <col min="515" max="515" width="63.5" customWidth="1"/>
    <col min="516" max="516" width="13.5" customWidth="1"/>
    <col min="517" max="517" width="9" customWidth="1"/>
    <col min="518" max="518" width="84.125" customWidth="1"/>
    <col min="519" max="519" width="8" customWidth="1"/>
    <col min="520" max="520" width="11.5" customWidth="1"/>
    <col min="521" max="523" width="8" customWidth="1"/>
    <col min="770" max="770" width="9" customWidth="1"/>
    <col min="771" max="771" width="63.5" customWidth="1"/>
    <col min="772" max="772" width="13.5" customWidth="1"/>
    <col min="773" max="773" width="9" customWidth="1"/>
    <col min="774" max="774" width="84.125" customWidth="1"/>
    <col min="775" max="775" width="8" customWidth="1"/>
    <col min="776" max="776" width="11.5" customWidth="1"/>
    <col min="777" max="779" width="8" customWidth="1"/>
    <col min="1026" max="1026" width="9" customWidth="1"/>
    <col min="1027" max="1027" width="63.5" customWidth="1"/>
    <col min="1028" max="1028" width="13.5" customWidth="1"/>
    <col min="1029" max="1029" width="9" customWidth="1"/>
    <col min="1030" max="1030" width="84.125" customWidth="1"/>
    <col min="1031" max="1031" width="8" customWidth="1"/>
    <col min="1032" max="1032" width="11.5" customWidth="1"/>
    <col min="1033" max="1035" width="8" customWidth="1"/>
    <col min="1282" max="1282" width="9" customWidth="1"/>
    <col min="1283" max="1283" width="63.5" customWidth="1"/>
    <col min="1284" max="1284" width="13.5" customWidth="1"/>
    <col min="1285" max="1285" width="9" customWidth="1"/>
    <col min="1286" max="1286" width="84.125" customWidth="1"/>
    <col min="1287" max="1287" width="8" customWidth="1"/>
    <col min="1288" max="1288" width="11.5" customWidth="1"/>
    <col min="1289" max="1291" width="8" customWidth="1"/>
    <col min="1538" max="1538" width="9" customWidth="1"/>
    <col min="1539" max="1539" width="63.5" customWidth="1"/>
    <col min="1540" max="1540" width="13.5" customWidth="1"/>
    <col min="1541" max="1541" width="9" customWidth="1"/>
    <col min="1542" max="1542" width="84.125" customWidth="1"/>
    <col min="1543" max="1543" width="8" customWidth="1"/>
    <col min="1544" max="1544" width="11.5" customWidth="1"/>
    <col min="1545" max="1547" width="8" customWidth="1"/>
    <col min="1794" max="1794" width="9" customWidth="1"/>
    <col min="1795" max="1795" width="63.5" customWidth="1"/>
    <col min="1796" max="1796" width="13.5" customWidth="1"/>
    <col min="1797" max="1797" width="9" customWidth="1"/>
    <col min="1798" max="1798" width="84.125" customWidth="1"/>
    <col min="1799" max="1799" width="8" customWidth="1"/>
    <col min="1800" max="1800" width="11.5" customWidth="1"/>
    <col min="1801" max="1803" width="8" customWidth="1"/>
    <col min="2050" max="2050" width="9" customWidth="1"/>
    <col min="2051" max="2051" width="63.5" customWidth="1"/>
    <col min="2052" max="2052" width="13.5" customWidth="1"/>
    <col min="2053" max="2053" width="9" customWidth="1"/>
    <col min="2054" max="2054" width="84.125" customWidth="1"/>
    <col min="2055" max="2055" width="8" customWidth="1"/>
    <col min="2056" max="2056" width="11.5" customWidth="1"/>
    <col min="2057" max="2059" width="8" customWidth="1"/>
    <col min="2306" max="2306" width="9" customWidth="1"/>
    <col min="2307" max="2307" width="63.5" customWidth="1"/>
    <col min="2308" max="2308" width="13.5" customWidth="1"/>
    <col min="2309" max="2309" width="9" customWidth="1"/>
    <col min="2310" max="2310" width="84.125" customWidth="1"/>
    <col min="2311" max="2311" width="8" customWidth="1"/>
    <col min="2312" max="2312" width="11.5" customWidth="1"/>
    <col min="2313" max="2315" width="8" customWidth="1"/>
    <col min="2562" max="2562" width="9" customWidth="1"/>
    <col min="2563" max="2563" width="63.5" customWidth="1"/>
    <col min="2564" max="2564" width="13.5" customWidth="1"/>
    <col min="2565" max="2565" width="9" customWidth="1"/>
    <col min="2566" max="2566" width="84.125" customWidth="1"/>
    <col min="2567" max="2567" width="8" customWidth="1"/>
    <col min="2568" max="2568" width="11.5" customWidth="1"/>
    <col min="2569" max="2571" width="8" customWidth="1"/>
    <col min="2818" max="2818" width="9" customWidth="1"/>
    <col min="2819" max="2819" width="63.5" customWidth="1"/>
    <col min="2820" max="2820" width="13.5" customWidth="1"/>
    <col min="2821" max="2821" width="9" customWidth="1"/>
    <col min="2822" max="2822" width="84.125" customWidth="1"/>
    <col min="2823" max="2823" width="8" customWidth="1"/>
    <col min="2824" max="2824" width="11.5" customWidth="1"/>
    <col min="2825" max="2827" width="8" customWidth="1"/>
    <col min="3074" max="3074" width="9" customWidth="1"/>
    <col min="3075" max="3075" width="63.5" customWidth="1"/>
    <col min="3076" max="3076" width="13.5" customWidth="1"/>
    <col min="3077" max="3077" width="9" customWidth="1"/>
    <col min="3078" max="3078" width="84.125" customWidth="1"/>
    <col min="3079" max="3079" width="8" customWidth="1"/>
    <col min="3080" max="3080" width="11.5" customWidth="1"/>
    <col min="3081" max="3083" width="8" customWidth="1"/>
    <col min="3330" max="3330" width="9" customWidth="1"/>
    <col min="3331" max="3331" width="63.5" customWidth="1"/>
    <col min="3332" max="3332" width="13.5" customWidth="1"/>
    <col min="3333" max="3333" width="9" customWidth="1"/>
    <col min="3334" max="3334" width="84.125" customWidth="1"/>
    <col min="3335" max="3335" width="8" customWidth="1"/>
    <col min="3336" max="3336" width="11.5" customWidth="1"/>
    <col min="3337" max="3339" width="8" customWidth="1"/>
    <col min="3586" max="3586" width="9" customWidth="1"/>
    <col min="3587" max="3587" width="63.5" customWidth="1"/>
    <col min="3588" max="3588" width="13.5" customWidth="1"/>
    <col min="3589" max="3589" width="9" customWidth="1"/>
    <col min="3590" max="3590" width="84.125" customWidth="1"/>
    <col min="3591" max="3591" width="8" customWidth="1"/>
    <col min="3592" max="3592" width="11.5" customWidth="1"/>
    <col min="3593" max="3595" width="8" customWidth="1"/>
    <col min="3842" max="3842" width="9" customWidth="1"/>
    <col min="3843" max="3843" width="63.5" customWidth="1"/>
    <col min="3844" max="3844" width="13.5" customWidth="1"/>
    <col min="3845" max="3845" width="9" customWidth="1"/>
    <col min="3846" max="3846" width="84.125" customWidth="1"/>
    <col min="3847" max="3847" width="8" customWidth="1"/>
    <col min="3848" max="3848" width="11.5" customWidth="1"/>
    <col min="3849" max="3851" width="8" customWidth="1"/>
    <col min="4098" max="4098" width="9" customWidth="1"/>
    <col min="4099" max="4099" width="63.5" customWidth="1"/>
    <col min="4100" max="4100" width="13.5" customWidth="1"/>
    <col min="4101" max="4101" width="9" customWidth="1"/>
    <col min="4102" max="4102" width="84.125" customWidth="1"/>
    <col min="4103" max="4103" width="8" customWidth="1"/>
    <col min="4104" max="4104" width="11.5" customWidth="1"/>
    <col min="4105" max="4107" width="8" customWidth="1"/>
    <col min="4354" max="4354" width="9" customWidth="1"/>
    <col min="4355" max="4355" width="63.5" customWidth="1"/>
    <col min="4356" max="4356" width="13.5" customWidth="1"/>
    <col min="4357" max="4357" width="9" customWidth="1"/>
    <col min="4358" max="4358" width="84.125" customWidth="1"/>
    <col min="4359" max="4359" width="8" customWidth="1"/>
    <col min="4360" max="4360" width="11.5" customWidth="1"/>
    <col min="4361" max="4363" width="8" customWidth="1"/>
    <col min="4610" max="4610" width="9" customWidth="1"/>
    <col min="4611" max="4611" width="63.5" customWidth="1"/>
    <col min="4612" max="4612" width="13.5" customWidth="1"/>
    <col min="4613" max="4613" width="9" customWidth="1"/>
    <col min="4614" max="4614" width="84.125" customWidth="1"/>
    <col min="4615" max="4615" width="8" customWidth="1"/>
    <col min="4616" max="4616" width="11.5" customWidth="1"/>
    <col min="4617" max="4619" width="8" customWidth="1"/>
    <col min="4866" max="4866" width="9" customWidth="1"/>
    <col min="4867" max="4867" width="63.5" customWidth="1"/>
    <col min="4868" max="4868" width="13.5" customWidth="1"/>
    <col min="4869" max="4869" width="9" customWidth="1"/>
    <col min="4870" max="4870" width="84.125" customWidth="1"/>
    <col min="4871" max="4871" width="8" customWidth="1"/>
    <col min="4872" max="4872" width="11.5" customWidth="1"/>
    <col min="4873" max="4875" width="8" customWidth="1"/>
    <col min="5122" max="5122" width="9" customWidth="1"/>
    <col min="5123" max="5123" width="63.5" customWidth="1"/>
    <col min="5124" max="5124" width="13.5" customWidth="1"/>
    <col min="5125" max="5125" width="9" customWidth="1"/>
    <col min="5126" max="5126" width="84.125" customWidth="1"/>
    <col min="5127" max="5127" width="8" customWidth="1"/>
    <col min="5128" max="5128" width="11.5" customWidth="1"/>
    <col min="5129" max="5131" width="8" customWidth="1"/>
    <col min="5378" max="5378" width="9" customWidth="1"/>
    <col min="5379" max="5379" width="63.5" customWidth="1"/>
    <col min="5380" max="5380" width="13.5" customWidth="1"/>
    <col min="5381" max="5381" width="9" customWidth="1"/>
    <col min="5382" max="5382" width="84.125" customWidth="1"/>
    <col min="5383" max="5383" width="8" customWidth="1"/>
    <col min="5384" max="5384" width="11.5" customWidth="1"/>
    <col min="5385" max="5387" width="8" customWidth="1"/>
    <col min="5634" max="5634" width="9" customWidth="1"/>
    <col min="5635" max="5635" width="63.5" customWidth="1"/>
    <col min="5636" max="5636" width="13.5" customWidth="1"/>
    <col min="5637" max="5637" width="9" customWidth="1"/>
    <col min="5638" max="5638" width="84.125" customWidth="1"/>
    <col min="5639" max="5639" width="8" customWidth="1"/>
    <col min="5640" max="5640" width="11.5" customWidth="1"/>
    <col min="5641" max="5643" width="8" customWidth="1"/>
    <col min="5890" max="5890" width="9" customWidth="1"/>
    <col min="5891" max="5891" width="63.5" customWidth="1"/>
    <col min="5892" max="5892" width="13.5" customWidth="1"/>
    <col min="5893" max="5893" width="9" customWidth="1"/>
    <col min="5894" max="5894" width="84.125" customWidth="1"/>
    <col min="5895" max="5895" width="8" customWidth="1"/>
    <col min="5896" max="5896" width="11.5" customWidth="1"/>
    <col min="5897" max="5899" width="8" customWidth="1"/>
    <col min="6146" max="6146" width="9" customWidth="1"/>
    <col min="6147" max="6147" width="63.5" customWidth="1"/>
    <col min="6148" max="6148" width="13.5" customWidth="1"/>
    <col min="6149" max="6149" width="9" customWidth="1"/>
    <col min="6150" max="6150" width="84.125" customWidth="1"/>
    <col min="6151" max="6151" width="8" customWidth="1"/>
    <col min="6152" max="6152" width="11.5" customWidth="1"/>
    <col min="6153" max="6155" width="8" customWidth="1"/>
    <col min="6402" max="6402" width="9" customWidth="1"/>
    <col min="6403" max="6403" width="63.5" customWidth="1"/>
    <col min="6404" max="6404" width="13.5" customWidth="1"/>
    <col min="6405" max="6405" width="9" customWidth="1"/>
    <col min="6406" max="6406" width="84.125" customWidth="1"/>
    <col min="6407" max="6407" width="8" customWidth="1"/>
    <col min="6408" max="6408" width="11.5" customWidth="1"/>
    <col min="6409" max="6411" width="8" customWidth="1"/>
    <col min="6658" max="6658" width="9" customWidth="1"/>
    <col min="6659" max="6659" width="63.5" customWidth="1"/>
    <col min="6660" max="6660" width="13.5" customWidth="1"/>
    <col min="6661" max="6661" width="9" customWidth="1"/>
    <col min="6662" max="6662" width="84.125" customWidth="1"/>
    <col min="6663" max="6663" width="8" customWidth="1"/>
    <col min="6664" max="6664" width="11.5" customWidth="1"/>
    <col min="6665" max="6667" width="8" customWidth="1"/>
    <col min="6914" max="6914" width="9" customWidth="1"/>
    <col min="6915" max="6915" width="63.5" customWidth="1"/>
    <col min="6916" max="6916" width="13.5" customWidth="1"/>
    <col min="6917" max="6917" width="9" customWidth="1"/>
    <col min="6918" max="6918" width="84.125" customWidth="1"/>
    <col min="6919" max="6919" width="8" customWidth="1"/>
    <col min="6920" max="6920" width="11.5" customWidth="1"/>
    <col min="6921" max="6923" width="8" customWidth="1"/>
    <col min="7170" max="7170" width="9" customWidth="1"/>
    <col min="7171" max="7171" width="63.5" customWidth="1"/>
    <col min="7172" max="7172" width="13.5" customWidth="1"/>
    <col min="7173" max="7173" width="9" customWidth="1"/>
    <col min="7174" max="7174" width="84.125" customWidth="1"/>
    <col min="7175" max="7175" width="8" customWidth="1"/>
    <col min="7176" max="7176" width="11.5" customWidth="1"/>
    <col min="7177" max="7179" width="8" customWidth="1"/>
    <col min="7426" max="7426" width="9" customWidth="1"/>
    <col min="7427" max="7427" width="63.5" customWidth="1"/>
    <col min="7428" max="7428" width="13.5" customWidth="1"/>
    <col min="7429" max="7429" width="9" customWidth="1"/>
    <col min="7430" max="7430" width="84.125" customWidth="1"/>
    <col min="7431" max="7431" width="8" customWidth="1"/>
    <col min="7432" max="7432" width="11.5" customWidth="1"/>
    <col min="7433" max="7435" width="8" customWidth="1"/>
    <col min="7682" max="7682" width="9" customWidth="1"/>
    <col min="7683" max="7683" width="63.5" customWidth="1"/>
    <col min="7684" max="7684" width="13.5" customWidth="1"/>
    <col min="7685" max="7685" width="9" customWidth="1"/>
    <col min="7686" max="7686" width="84.125" customWidth="1"/>
    <col min="7687" max="7687" width="8" customWidth="1"/>
    <col min="7688" max="7688" width="11.5" customWidth="1"/>
    <col min="7689" max="7691" width="8" customWidth="1"/>
    <col min="7938" max="7938" width="9" customWidth="1"/>
    <col min="7939" max="7939" width="63.5" customWidth="1"/>
    <col min="7940" max="7940" width="13.5" customWidth="1"/>
    <col min="7941" max="7941" width="9" customWidth="1"/>
    <col min="7942" max="7942" width="84.125" customWidth="1"/>
    <col min="7943" max="7943" width="8" customWidth="1"/>
    <col min="7944" max="7944" width="11.5" customWidth="1"/>
    <col min="7945" max="7947" width="8" customWidth="1"/>
    <col min="8194" max="8194" width="9" customWidth="1"/>
    <col min="8195" max="8195" width="63.5" customWidth="1"/>
    <col min="8196" max="8196" width="13.5" customWidth="1"/>
    <col min="8197" max="8197" width="9" customWidth="1"/>
    <col min="8198" max="8198" width="84.125" customWidth="1"/>
    <col min="8199" max="8199" width="8" customWidth="1"/>
    <col min="8200" max="8200" width="11.5" customWidth="1"/>
    <col min="8201" max="8203" width="8" customWidth="1"/>
    <col min="8450" max="8450" width="9" customWidth="1"/>
    <col min="8451" max="8451" width="63.5" customWidth="1"/>
    <col min="8452" max="8452" width="13.5" customWidth="1"/>
    <col min="8453" max="8453" width="9" customWidth="1"/>
    <col min="8454" max="8454" width="84.125" customWidth="1"/>
    <col min="8455" max="8455" width="8" customWidth="1"/>
    <col min="8456" max="8456" width="11.5" customWidth="1"/>
    <col min="8457" max="8459" width="8" customWidth="1"/>
    <col min="8706" max="8706" width="9" customWidth="1"/>
    <col min="8707" max="8707" width="63.5" customWidth="1"/>
    <col min="8708" max="8708" width="13.5" customWidth="1"/>
    <col min="8709" max="8709" width="9" customWidth="1"/>
    <col min="8710" max="8710" width="84.125" customWidth="1"/>
    <col min="8711" max="8711" width="8" customWidth="1"/>
    <col min="8712" max="8712" width="11.5" customWidth="1"/>
    <col min="8713" max="8715" width="8" customWidth="1"/>
    <col min="8962" max="8962" width="9" customWidth="1"/>
    <col min="8963" max="8963" width="63.5" customWidth="1"/>
    <col min="8964" max="8964" width="13.5" customWidth="1"/>
    <col min="8965" max="8965" width="9" customWidth="1"/>
    <col min="8966" max="8966" width="84.125" customWidth="1"/>
    <col min="8967" max="8967" width="8" customWidth="1"/>
    <col min="8968" max="8968" width="11.5" customWidth="1"/>
    <col min="8969" max="8971" width="8" customWidth="1"/>
    <col min="9218" max="9218" width="9" customWidth="1"/>
    <col min="9219" max="9219" width="63.5" customWidth="1"/>
    <col min="9220" max="9220" width="13.5" customWidth="1"/>
    <col min="9221" max="9221" width="9" customWidth="1"/>
    <col min="9222" max="9222" width="84.125" customWidth="1"/>
    <col min="9223" max="9223" width="8" customWidth="1"/>
    <col min="9224" max="9224" width="11.5" customWidth="1"/>
    <col min="9225" max="9227" width="8" customWidth="1"/>
    <col min="9474" max="9474" width="9" customWidth="1"/>
    <col min="9475" max="9475" width="63.5" customWidth="1"/>
    <col min="9476" max="9476" width="13.5" customWidth="1"/>
    <col min="9477" max="9477" width="9" customWidth="1"/>
    <col min="9478" max="9478" width="84.125" customWidth="1"/>
    <col min="9479" max="9479" width="8" customWidth="1"/>
    <col min="9480" max="9480" width="11.5" customWidth="1"/>
    <col min="9481" max="9483" width="8" customWidth="1"/>
    <col min="9730" max="9730" width="9" customWidth="1"/>
    <col min="9731" max="9731" width="63.5" customWidth="1"/>
    <col min="9732" max="9732" width="13.5" customWidth="1"/>
    <col min="9733" max="9733" width="9" customWidth="1"/>
    <col min="9734" max="9734" width="84.125" customWidth="1"/>
    <col min="9735" max="9735" width="8" customWidth="1"/>
    <col min="9736" max="9736" width="11.5" customWidth="1"/>
    <col min="9737" max="9739" width="8" customWidth="1"/>
    <col min="9986" max="9986" width="9" customWidth="1"/>
    <col min="9987" max="9987" width="63.5" customWidth="1"/>
    <col min="9988" max="9988" width="13.5" customWidth="1"/>
    <col min="9989" max="9989" width="9" customWidth="1"/>
    <col min="9990" max="9990" width="84.125" customWidth="1"/>
    <col min="9991" max="9991" width="8" customWidth="1"/>
    <col min="9992" max="9992" width="11.5" customWidth="1"/>
    <col min="9993" max="9995" width="8" customWidth="1"/>
    <col min="10242" max="10242" width="9" customWidth="1"/>
    <col min="10243" max="10243" width="63.5" customWidth="1"/>
    <col min="10244" max="10244" width="13.5" customWidth="1"/>
    <col min="10245" max="10245" width="9" customWidth="1"/>
    <col min="10246" max="10246" width="84.125" customWidth="1"/>
    <col min="10247" max="10247" width="8" customWidth="1"/>
    <col min="10248" max="10248" width="11.5" customWidth="1"/>
    <col min="10249" max="10251" width="8" customWidth="1"/>
    <col min="10498" max="10498" width="9" customWidth="1"/>
    <col min="10499" max="10499" width="63.5" customWidth="1"/>
    <col min="10500" max="10500" width="13.5" customWidth="1"/>
    <col min="10501" max="10501" width="9" customWidth="1"/>
    <col min="10502" max="10502" width="84.125" customWidth="1"/>
    <col min="10503" max="10503" width="8" customWidth="1"/>
    <col min="10504" max="10504" width="11.5" customWidth="1"/>
    <col min="10505" max="10507" width="8" customWidth="1"/>
    <col min="10754" max="10754" width="9" customWidth="1"/>
    <col min="10755" max="10755" width="63.5" customWidth="1"/>
    <col min="10756" max="10756" width="13.5" customWidth="1"/>
    <col min="10757" max="10757" width="9" customWidth="1"/>
    <col min="10758" max="10758" width="84.125" customWidth="1"/>
    <col min="10759" max="10759" width="8" customWidth="1"/>
    <col min="10760" max="10760" width="11.5" customWidth="1"/>
    <col min="10761" max="10763" width="8" customWidth="1"/>
    <col min="11010" max="11010" width="9" customWidth="1"/>
    <col min="11011" max="11011" width="63.5" customWidth="1"/>
    <col min="11012" max="11012" width="13.5" customWidth="1"/>
    <col min="11013" max="11013" width="9" customWidth="1"/>
    <col min="11014" max="11014" width="84.125" customWidth="1"/>
    <col min="11015" max="11015" width="8" customWidth="1"/>
    <col min="11016" max="11016" width="11.5" customWidth="1"/>
    <col min="11017" max="11019" width="8" customWidth="1"/>
    <col min="11266" max="11266" width="9" customWidth="1"/>
    <col min="11267" max="11267" width="63.5" customWidth="1"/>
    <col min="11268" max="11268" width="13.5" customWidth="1"/>
    <col min="11269" max="11269" width="9" customWidth="1"/>
    <col min="11270" max="11270" width="84.125" customWidth="1"/>
    <col min="11271" max="11271" width="8" customWidth="1"/>
    <col min="11272" max="11272" width="11.5" customWidth="1"/>
    <col min="11273" max="11275" width="8" customWidth="1"/>
    <col min="11522" max="11522" width="9" customWidth="1"/>
    <col min="11523" max="11523" width="63.5" customWidth="1"/>
    <col min="11524" max="11524" width="13.5" customWidth="1"/>
    <col min="11525" max="11525" width="9" customWidth="1"/>
    <col min="11526" max="11526" width="84.125" customWidth="1"/>
    <col min="11527" max="11527" width="8" customWidth="1"/>
    <col min="11528" max="11528" width="11.5" customWidth="1"/>
    <col min="11529" max="11531" width="8" customWidth="1"/>
    <col min="11778" max="11778" width="9" customWidth="1"/>
    <col min="11779" max="11779" width="63.5" customWidth="1"/>
    <col min="11780" max="11780" width="13.5" customWidth="1"/>
    <col min="11781" max="11781" width="9" customWidth="1"/>
    <col min="11782" max="11782" width="84.125" customWidth="1"/>
    <col min="11783" max="11783" width="8" customWidth="1"/>
    <col min="11784" max="11784" width="11.5" customWidth="1"/>
    <col min="11785" max="11787" width="8" customWidth="1"/>
    <col min="12034" max="12034" width="9" customWidth="1"/>
    <col min="12035" max="12035" width="63.5" customWidth="1"/>
    <col min="12036" max="12036" width="13.5" customWidth="1"/>
    <col min="12037" max="12037" width="9" customWidth="1"/>
    <col min="12038" max="12038" width="84.125" customWidth="1"/>
    <col min="12039" max="12039" width="8" customWidth="1"/>
    <col min="12040" max="12040" width="11.5" customWidth="1"/>
    <col min="12041" max="12043" width="8" customWidth="1"/>
    <col min="12290" max="12290" width="9" customWidth="1"/>
    <col min="12291" max="12291" width="63.5" customWidth="1"/>
    <col min="12292" max="12292" width="13.5" customWidth="1"/>
    <col min="12293" max="12293" width="9" customWidth="1"/>
    <col min="12294" max="12294" width="84.125" customWidth="1"/>
    <col min="12295" max="12295" width="8" customWidth="1"/>
    <col min="12296" max="12296" width="11.5" customWidth="1"/>
    <col min="12297" max="12299" width="8" customWidth="1"/>
    <col min="12546" max="12546" width="9" customWidth="1"/>
    <col min="12547" max="12547" width="63.5" customWidth="1"/>
    <col min="12548" max="12548" width="13.5" customWidth="1"/>
    <col min="12549" max="12549" width="9" customWidth="1"/>
    <col min="12550" max="12550" width="84.125" customWidth="1"/>
    <col min="12551" max="12551" width="8" customWidth="1"/>
    <col min="12552" max="12552" width="11.5" customWidth="1"/>
    <col min="12553" max="12555" width="8" customWidth="1"/>
    <col min="12802" max="12802" width="9" customWidth="1"/>
    <col min="12803" max="12803" width="63.5" customWidth="1"/>
    <col min="12804" max="12804" width="13.5" customWidth="1"/>
    <col min="12805" max="12805" width="9" customWidth="1"/>
    <col min="12806" max="12806" width="84.125" customWidth="1"/>
    <col min="12807" max="12807" width="8" customWidth="1"/>
    <col min="12808" max="12808" width="11.5" customWidth="1"/>
    <col min="12809" max="12811" width="8" customWidth="1"/>
    <col min="13058" max="13058" width="9" customWidth="1"/>
    <col min="13059" max="13059" width="63.5" customWidth="1"/>
    <col min="13060" max="13060" width="13.5" customWidth="1"/>
    <col min="13061" max="13061" width="9" customWidth="1"/>
    <col min="13062" max="13062" width="84.125" customWidth="1"/>
    <col min="13063" max="13063" width="8" customWidth="1"/>
    <col min="13064" max="13064" width="11.5" customWidth="1"/>
    <col min="13065" max="13067" width="8" customWidth="1"/>
    <col min="13314" max="13314" width="9" customWidth="1"/>
    <col min="13315" max="13315" width="63.5" customWidth="1"/>
    <col min="13316" max="13316" width="13.5" customWidth="1"/>
    <col min="13317" max="13317" width="9" customWidth="1"/>
    <col min="13318" max="13318" width="84.125" customWidth="1"/>
    <col min="13319" max="13319" width="8" customWidth="1"/>
    <col min="13320" max="13320" width="11.5" customWidth="1"/>
    <col min="13321" max="13323" width="8" customWidth="1"/>
    <col min="13570" max="13570" width="9" customWidth="1"/>
    <col min="13571" max="13571" width="63.5" customWidth="1"/>
    <col min="13572" max="13572" width="13.5" customWidth="1"/>
    <col min="13573" max="13573" width="9" customWidth="1"/>
    <col min="13574" max="13574" width="84.125" customWidth="1"/>
    <col min="13575" max="13575" width="8" customWidth="1"/>
    <col min="13576" max="13576" width="11.5" customWidth="1"/>
    <col min="13577" max="13579" width="8" customWidth="1"/>
    <col min="13826" max="13826" width="9" customWidth="1"/>
    <col min="13827" max="13827" width="63.5" customWidth="1"/>
    <col min="13828" max="13828" width="13.5" customWidth="1"/>
    <col min="13829" max="13829" width="9" customWidth="1"/>
    <col min="13830" max="13830" width="84.125" customWidth="1"/>
    <col min="13831" max="13831" width="8" customWidth="1"/>
    <col min="13832" max="13832" width="11.5" customWidth="1"/>
    <col min="13833" max="13835" width="8" customWidth="1"/>
    <col min="14082" max="14082" width="9" customWidth="1"/>
    <col min="14083" max="14083" width="63.5" customWidth="1"/>
    <col min="14084" max="14084" width="13.5" customWidth="1"/>
    <col min="14085" max="14085" width="9" customWidth="1"/>
    <col min="14086" max="14086" width="84.125" customWidth="1"/>
    <col min="14087" max="14087" width="8" customWidth="1"/>
    <col min="14088" max="14088" width="11.5" customWidth="1"/>
    <col min="14089" max="14091" width="8" customWidth="1"/>
    <col min="14338" max="14338" width="9" customWidth="1"/>
    <col min="14339" max="14339" width="63.5" customWidth="1"/>
    <col min="14340" max="14340" width="13.5" customWidth="1"/>
    <col min="14341" max="14341" width="9" customWidth="1"/>
    <col min="14342" max="14342" width="84.125" customWidth="1"/>
    <col min="14343" max="14343" width="8" customWidth="1"/>
    <col min="14344" max="14344" width="11.5" customWidth="1"/>
    <col min="14345" max="14347" width="8" customWidth="1"/>
    <col min="14594" max="14594" width="9" customWidth="1"/>
    <col min="14595" max="14595" width="63.5" customWidth="1"/>
    <col min="14596" max="14596" width="13.5" customWidth="1"/>
    <col min="14597" max="14597" width="9" customWidth="1"/>
    <col min="14598" max="14598" width="84.125" customWidth="1"/>
    <col min="14599" max="14599" width="8" customWidth="1"/>
    <col min="14600" max="14600" width="11.5" customWidth="1"/>
    <col min="14601" max="14603" width="8" customWidth="1"/>
    <col min="14850" max="14850" width="9" customWidth="1"/>
    <col min="14851" max="14851" width="63.5" customWidth="1"/>
    <col min="14852" max="14852" width="13.5" customWidth="1"/>
    <col min="14853" max="14853" width="9" customWidth="1"/>
    <col min="14854" max="14854" width="84.125" customWidth="1"/>
    <col min="14855" max="14855" width="8" customWidth="1"/>
    <col min="14856" max="14856" width="11.5" customWidth="1"/>
    <col min="14857" max="14859" width="8" customWidth="1"/>
    <col min="15106" max="15106" width="9" customWidth="1"/>
    <col min="15107" max="15107" width="63.5" customWidth="1"/>
    <col min="15108" max="15108" width="13.5" customWidth="1"/>
    <col min="15109" max="15109" width="9" customWidth="1"/>
    <col min="15110" max="15110" width="84.125" customWidth="1"/>
    <col min="15111" max="15111" width="8" customWidth="1"/>
    <col min="15112" max="15112" width="11.5" customWidth="1"/>
    <col min="15113" max="15115" width="8" customWidth="1"/>
    <col min="15362" max="15362" width="9" customWidth="1"/>
    <col min="15363" max="15363" width="63.5" customWidth="1"/>
    <col min="15364" max="15364" width="13.5" customWidth="1"/>
    <col min="15365" max="15365" width="9" customWidth="1"/>
    <col min="15366" max="15366" width="84.125" customWidth="1"/>
    <col min="15367" max="15367" width="8" customWidth="1"/>
    <col min="15368" max="15368" width="11.5" customWidth="1"/>
    <col min="15369" max="15371" width="8" customWidth="1"/>
    <col min="15618" max="15618" width="9" customWidth="1"/>
    <col min="15619" max="15619" width="63.5" customWidth="1"/>
    <col min="15620" max="15620" width="13.5" customWidth="1"/>
    <col min="15621" max="15621" width="9" customWidth="1"/>
    <col min="15622" max="15622" width="84.125" customWidth="1"/>
    <col min="15623" max="15623" width="8" customWidth="1"/>
    <col min="15624" max="15624" width="11.5" customWidth="1"/>
    <col min="15625" max="15627" width="8" customWidth="1"/>
    <col min="15874" max="15874" width="9" customWidth="1"/>
    <col min="15875" max="15875" width="63.5" customWidth="1"/>
    <col min="15876" max="15876" width="13.5" customWidth="1"/>
    <col min="15877" max="15877" width="9" customWidth="1"/>
    <col min="15878" max="15878" width="84.125" customWidth="1"/>
    <col min="15879" max="15879" width="8" customWidth="1"/>
    <col min="15880" max="15880" width="11.5" customWidth="1"/>
    <col min="15881" max="15883" width="8" customWidth="1"/>
    <col min="16130" max="16130" width="9" customWidth="1"/>
    <col min="16131" max="16131" width="63.5" customWidth="1"/>
    <col min="16132" max="16132" width="13.5" customWidth="1"/>
    <col min="16133" max="16133" width="9" customWidth="1"/>
    <col min="16134" max="16134" width="84.125" customWidth="1"/>
    <col min="16135" max="16135" width="8" customWidth="1"/>
    <col min="16136" max="16136" width="11.5" customWidth="1"/>
    <col min="16137" max="16139" width="8" customWidth="1"/>
  </cols>
  <sheetData>
    <row r="1" spans="1:11" ht="31.5" x14ac:dyDescent="0.25">
      <c r="B1" s="64" t="s">
        <v>18</v>
      </c>
      <c r="C1" s="64" t="s">
        <v>19</v>
      </c>
      <c r="D1" s="64" t="s">
        <v>20</v>
      </c>
      <c r="E1" s="64" t="s">
        <v>21</v>
      </c>
      <c r="F1" s="64" t="s">
        <v>22</v>
      </c>
      <c r="J1" s="65"/>
      <c r="K1" s="65"/>
    </row>
    <row r="2" spans="1:11" ht="45" x14ac:dyDescent="0.25">
      <c r="A2" s="66" t="str">
        <f t="shared" ref="A2:A33" si="0">RIGHT(B2,2)</f>
        <v>01</v>
      </c>
      <c r="B2" s="67" t="s">
        <v>23</v>
      </c>
      <c r="C2" s="68" t="s">
        <v>24</v>
      </c>
      <c r="D2" s="69">
        <v>6360700</v>
      </c>
      <c r="E2" s="67" t="s">
        <v>25</v>
      </c>
      <c r="F2" s="70" t="s">
        <v>26</v>
      </c>
      <c r="J2" s="65"/>
      <c r="K2" s="65"/>
    </row>
    <row r="3" spans="1:11" ht="45" x14ac:dyDescent="0.25">
      <c r="A3" s="66" t="str">
        <f t="shared" si="0"/>
        <v>02</v>
      </c>
      <c r="B3" s="67" t="s">
        <v>35</v>
      </c>
      <c r="C3" s="68" t="s">
        <v>36</v>
      </c>
      <c r="D3" s="69">
        <v>3000</v>
      </c>
      <c r="E3" s="67" t="s">
        <v>37</v>
      </c>
      <c r="F3" s="68" t="s">
        <v>38</v>
      </c>
    </row>
    <row r="4" spans="1:11" ht="45" x14ac:dyDescent="0.25">
      <c r="A4" s="66" t="str">
        <f t="shared" si="0"/>
        <v>02</v>
      </c>
      <c r="B4" s="67" t="s">
        <v>39</v>
      </c>
      <c r="C4" s="70" t="s">
        <v>40</v>
      </c>
      <c r="D4" s="69">
        <v>17599232000</v>
      </c>
      <c r="E4" s="67" t="s">
        <v>37</v>
      </c>
      <c r="F4" s="68" t="s">
        <v>38</v>
      </c>
    </row>
    <row r="5" spans="1:11" ht="56.25" x14ac:dyDescent="0.25">
      <c r="A5" s="66" t="str">
        <f t="shared" si="0"/>
        <v>02</v>
      </c>
      <c r="B5" s="67" t="s">
        <v>41</v>
      </c>
      <c r="C5" s="68" t="s">
        <v>42</v>
      </c>
      <c r="D5" s="69">
        <v>389136100</v>
      </c>
      <c r="E5" s="67" t="s">
        <v>37</v>
      </c>
      <c r="F5" s="68" t="s">
        <v>38</v>
      </c>
    </row>
    <row r="6" spans="1:11" ht="33.75" x14ac:dyDescent="0.25">
      <c r="A6" s="66" t="str">
        <f t="shared" si="0"/>
        <v>02</v>
      </c>
      <c r="B6" s="67" t="s">
        <v>43</v>
      </c>
      <c r="C6" s="70" t="s">
        <v>44</v>
      </c>
      <c r="D6" s="69">
        <v>1280228300</v>
      </c>
      <c r="E6" s="67" t="s">
        <v>45</v>
      </c>
      <c r="F6" s="68" t="s">
        <v>46</v>
      </c>
    </row>
    <row r="7" spans="1:11" ht="56.25" x14ac:dyDescent="0.25">
      <c r="A7" s="66" t="str">
        <f t="shared" si="0"/>
        <v>02</v>
      </c>
      <c r="B7" s="67" t="s">
        <v>41</v>
      </c>
      <c r="C7" s="68" t="s">
        <v>42</v>
      </c>
      <c r="D7" s="69">
        <v>5547000</v>
      </c>
      <c r="E7" s="67" t="s">
        <v>45</v>
      </c>
      <c r="F7" s="68" t="s">
        <v>46</v>
      </c>
      <c r="J7" s="65"/>
      <c r="K7" s="65"/>
    </row>
    <row r="8" spans="1:11" ht="45" x14ac:dyDescent="0.25">
      <c r="A8" s="66" t="str">
        <f t="shared" si="0"/>
        <v>02</v>
      </c>
      <c r="B8" s="67" t="s">
        <v>35</v>
      </c>
      <c r="C8" s="68" t="s">
        <v>36</v>
      </c>
      <c r="D8" s="69">
        <v>16404032.949999999</v>
      </c>
      <c r="E8" s="67" t="s">
        <v>47</v>
      </c>
      <c r="F8" s="68" t="s">
        <v>48</v>
      </c>
    </row>
    <row r="9" spans="1:11" ht="33.75" x14ac:dyDescent="0.25">
      <c r="A9" s="66" t="str">
        <f t="shared" si="0"/>
        <v>02</v>
      </c>
      <c r="B9" s="67" t="s">
        <v>27</v>
      </c>
      <c r="C9" s="70" t="s">
        <v>28</v>
      </c>
      <c r="D9" s="69">
        <v>4516967.05</v>
      </c>
      <c r="E9" s="67" t="s">
        <v>47</v>
      </c>
      <c r="F9" s="68" t="s">
        <v>48</v>
      </c>
    </row>
    <row r="10" spans="1:11" ht="45" x14ac:dyDescent="0.25">
      <c r="A10" s="66" t="str">
        <f t="shared" si="0"/>
        <v>02</v>
      </c>
      <c r="B10" s="67" t="s">
        <v>49</v>
      </c>
      <c r="C10" s="68" t="s">
        <v>50</v>
      </c>
      <c r="D10" s="69">
        <v>213176000</v>
      </c>
      <c r="E10" s="67" t="s">
        <v>47</v>
      </c>
      <c r="F10" s="68" t="s">
        <v>48</v>
      </c>
    </row>
    <row r="11" spans="1:11" ht="45" x14ac:dyDescent="0.25">
      <c r="A11" s="66" t="str">
        <f t="shared" si="0"/>
        <v>02</v>
      </c>
      <c r="B11" s="67" t="s">
        <v>35</v>
      </c>
      <c r="C11" s="68" t="s">
        <v>36</v>
      </c>
      <c r="D11" s="69">
        <v>626300</v>
      </c>
      <c r="E11" s="67" t="s">
        <v>51</v>
      </c>
      <c r="F11" s="70" t="s">
        <v>52</v>
      </c>
    </row>
    <row r="12" spans="1:11" ht="45" x14ac:dyDescent="0.25">
      <c r="A12" s="66" t="str">
        <f t="shared" si="0"/>
        <v>02</v>
      </c>
      <c r="B12" s="67" t="s">
        <v>53</v>
      </c>
      <c r="C12" s="68" t="s">
        <v>54</v>
      </c>
      <c r="D12" s="69">
        <v>234851800</v>
      </c>
      <c r="E12" s="67" t="s">
        <v>51</v>
      </c>
      <c r="F12" s="70" t="s">
        <v>52</v>
      </c>
    </row>
    <row r="13" spans="1:11" ht="78.75" x14ac:dyDescent="0.25">
      <c r="A13" s="66" t="str">
        <f t="shared" si="0"/>
        <v>02</v>
      </c>
      <c r="B13" s="67" t="s">
        <v>29</v>
      </c>
      <c r="C13" s="68" t="s">
        <v>30</v>
      </c>
      <c r="D13" s="69">
        <v>51109282</v>
      </c>
      <c r="E13" s="67" t="s">
        <v>55</v>
      </c>
      <c r="F13" s="68" t="s">
        <v>56</v>
      </c>
    </row>
    <row r="14" spans="1:11" ht="56.25" x14ac:dyDescent="0.25">
      <c r="A14" s="66" t="str">
        <f t="shared" si="0"/>
        <v>02</v>
      </c>
      <c r="B14" s="67" t="s">
        <v>31</v>
      </c>
      <c r="C14" s="68" t="s">
        <v>32</v>
      </c>
      <c r="D14" s="69">
        <v>2451252</v>
      </c>
      <c r="E14" s="67" t="s">
        <v>55</v>
      </c>
      <c r="F14" s="68" t="s">
        <v>56</v>
      </c>
    </row>
    <row r="15" spans="1:11" ht="45" x14ac:dyDescent="0.25">
      <c r="A15" s="66" t="str">
        <f t="shared" si="0"/>
        <v>02</v>
      </c>
      <c r="B15" s="67" t="s">
        <v>33</v>
      </c>
      <c r="C15" s="68" t="s">
        <v>34</v>
      </c>
      <c r="D15" s="69">
        <v>2001066</v>
      </c>
      <c r="E15" s="67" t="s">
        <v>55</v>
      </c>
      <c r="F15" s="68" t="s">
        <v>56</v>
      </c>
    </row>
    <row r="16" spans="1:11" ht="67.5" x14ac:dyDescent="0.25">
      <c r="A16" s="66" t="str">
        <f t="shared" si="0"/>
        <v>02</v>
      </c>
      <c r="B16" s="67" t="s">
        <v>41</v>
      </c>
      <c r="C16" s="68" t="s">
        <v>42</v>
      </c>
      <c r="D16" s="69">
        <v>2115600</v>
      </c>
      <c r="E16" s="67" t="s">
        <v>57</v>
      </c>
      <c r="F16" s="68" t="s">
        <v>58</v>
      </c>
    </row>
    <row r="17" spans="1:6" ht="33.75" x14ac:dyDescent="0.25">
      <c r="A17" s="66" t="str">
        <f t="shared" si="0"/>
        <v>02</v>
      </c>
      <c r="B17" s="67" t="s">
        <v>27</v>
      </c>
      <c r="C17" s="70" t="s">
        <v>28</v>
      </c>
      <c r="D17" s="69">
        <v>141874100</v>
      </c>
      <c r="E17" s="67" t="s">
        <v>59</v>
      </c>
      <c r="F17" s="68" t="s">
        <v>60</v>
      </c>
    </row>
    <row r="18" spans="1:6" ht="67.5" x14ac:dyDescent="0.25">
      <c r="A18" s="66" t="str">
        <f t="shared" si="0"/>
        <v>02</v>
      </c>
      <c r="B18" s="67" t="s">
        <v>41</v>
      </c>
      <c r="C18" s="68" t="s">
        <v>42</v>
      </c>
      <c r="D18" s="69">
        <v>59280000</v>
      </c>
      <c r="E18" s="67" t="s">
        <v>61</v>
      </c>
      <c r="F18" s="68" t="s">
        <v>62</v>
      </c>
    </row>
    <row r="19" spans="1:6" ht="56.25" x14ac:dyDescent="0.25">
      <c r="A19" s="66" t="str">
        <f t="shared" si="0"/>
        <v>02</v>
      </c>
      <c r="B19" s="67" t="s">
        <v>63</v>
      </c>
      <c r="C19" s="68" t="s">
        <v>64</v>
      </c>
      <c r="D19" s="69">
        <v>360289400</v>
      </c>
      <c r="E19" s="67" t="s">
        <v>65</v>
      </c>
      <c r="F19" s="68" t="s">
        <v>66</v>
      </c>
    </row>
    <row r="20" spans="1:6" ht="56.25" x14ac:dyDescent="0.25">
      <c r="A20" s="66" t="str">
        <f t="shared" si="0"/>
        <v>02</v>
      </c>
      <c r="B20" s="67" t="s">
        <v>67</v>
      </c>
      <c r="C20" s="68" t="s">
        <v>68</v>
      </c>
      <c r="D20" s="69">
        <v>5780900</v>
      </c>
      <c r="E20" s="67" t="s">
        <v>69</v>
      </c>
      <c r="F20" s="68" t="s">
        <v>70</v>
      </c>
    </row>
    <row r="21" spans="1:6" ht="33.75" x14ac:dyDescent="0.25">
      <c r="A21" s="66" t="str">
        <f t="shared" si="0"/>
        <v>02</v>
      </c>
      <c r="B21" s="67" t="s">
        <v>43</v>
      </c>
      <c r="C21" s="70" t="s">
        <v>44</v>
      </c>
      <c r="D21" s="69">
        <v>584937600</v>
      </c>
      <c r="E21" s="67" t="s">
        <v>71</v>
      </c>
      <c r="F21" s="70" t="s">
        <v>72</v>
      </c>
    </row>
    <row r="22" spans="1:6" ht="56.25" x14ac:dyDescent="0.25">
      <c r="A22" s="66" t="str">
        <f t="shared" si="0"/>
        <v>02</v>
      </c>
      <c r="B22" s="67" t="s">
        <v>73</v>
      </c>
      <c r="C22" s="68" t="s">
        <v>74</v>
      </c>
      <c r="D22" s="69">
        <v>21870101</v>
      </c>
      <c r="E22" s="67" t="s">
        <v>75</v>
      </c>
      <c r="F22" s="70" t="s">
        <v>76</v>
      </c>
    </row>
    <row r="23" spans="1:6" ht="33.75" x14ac:dyDescent="0.25">
      <c r="A23" s="66" t="str">
        <f t="shared" si="0"/>
        <v>03</v>
      </c>
      <c r="B23" s="67" t="s">
        <v>77</v>
      </c>
      <c r="C23" s="70" t="s">
        <v>78</v>
      </c>
      <c r="D23" s="69">
        <v>30829035.98</v>
      </c>
      <c r="E23" s="67" t="s">
        <v>79</v>
      </c>
      <c r="F23" s="70" t="s">
        <v>80</v>
      </c>
    </row>
    <row r="24" spans="1:6" ht="45" x14ac:dyDescent="0.25">
      <c r="A24" s="66" t="str">
        <f t="shared" si="0"/>
        <v>03</v>
      </c>
      <c r="B24" s="67" t="s">
        <v>81</v>
      </c>
      <c r="C24" s="68" t="s">
        <v>82</v>
      </c>
      <c r="D24" s="69">
        <v>2297920.98</v>
      </c>
      <c r="E24" s="67" t="s">
        <v>79</v>
      </c>
      <c r="F24" s="70" t="s">
        <v>80</v>
      </c>
    </row>
    <row r="25" spans="1:6" ht="45" x14ac:dyDescent="0.25">
      <c r="A25" s="66" t="str">
        <f t="shared" si="0"/>
        <v>03</v>
      </c>
      <c r="B25" s="67" t="s">
        <v>83</v>
      </c>
      <c r="C25" s="68" t="s">
        <v>84</v>
      </c>
      <c r="D25" s="69">
        <v>947143.04</v>
      </c>
      <c r="E25" s="67" t="s">
        <v>79</v>
      </c>
      <c r="F25" s="70" t="s">
        <v>80</v>
      </c>
    </row>
    <row r="26" spans="1:6" ht="22.5" x14ac:dyDescent="0.25">
      <c r="A26" s="66" t="str">
        <f t="shared" si="0"/>
        <v>05</v>
      </c>
      <c r="B26" s="67" t="s">
        <v>87</v>
      </c>
      <c r="C26" s="70" t="s">
        <v>88</v>
      </c>
      <c r="D26" s="69">
        <v>1097500</v>
      </c>
      <c r="E26" s="67" t="s">
        <v>89</v>
      </c>
      <c r="F26" s="70" t="s">
        <v>90</v>
      </c>
    </row>
    <row r="27" spans="1:6" ht="33.75" x14ac:dyDescent="0.25">
      <c r="A27" s="66" t="str">
        <f t="shared" si="0"/>
        <v>05</v>
      </c>
      <c r="B27" s="67" t="s">
        <v>85</v>
      </c>
      <c r="C27" s="70" t="s">
        <v>86</v>
      </c>
      <c r="D27" s="69">
        <v>527900</v>
      </c>
      <c r="E27" s="67" t="s">
        <v>91</v>
      </c>
      <c r="F27" s="70" t="s">
        <v>92</v>
      </c>
    </row>
    <row r="28" spans="1:6" ht="45" x14ac:dyDescent="0.25">
      <c r="A28" s="66" t="str">
        <f t="shared" si="0"/>
        <v>05</v>
      </c>
      <c r="B28" s="67" t="s">
        <v>93</v>
      </c>
      <c r="C28" s="68" t="s">
        <v>94</v>
      </c>
      <c r="D28" s="69">
        <v>867052.63</v>
      </c>
      <c r="E28" s="67" t="s">
        <v>95</v>
      </c>
      <c r="F28" s="70" t="s">
        <v>96</v>
      </c>
    </row>
    <row r="29" spans="1:6" ht="33.75" x14ac:dyDescent="0.25">
      <c r="A29" s="66" t="str">
        <f t="shared" si="0"/>
        <v>05</v>
      </c>
      <c r="B29" s="67" t="s">
        <v>97</v>
      </c>
      <c r="C29" s="70" t="s">
        <v>98</v>
      </c>
      <c r="D29" s="69">
        <v>1800500</v>
      </c>
      <c r="E29" s="67" t="s">
        <v>99</v>
      </c>
      <c r="F29" s="70" t="s">
        <v>100</v>
      </c>
    </row>
    <row r="30" spans="1:6" ht="33.75" x14ac:dyDescent="0.25">
      <c r="A30" s="66" t="str">
        <f t="shared" si="0"/>
        <v>06</v>
      </c>
      <c r="B30" s="67" t="s">
        <v>103</v>
      </c>
      <c r="C30" s="70" t="s">
        <v>104</v>
      </c>
      <c r="D30" s="69">
        <v>114055600</v>
      </c>
      <c r="E30" s="67" t="s">
        <v>105</v>
      </c>
      <c r="F30" s="70" t="s">
        <v>106</v>
      </c>
    </row>
    <row r="31" spans="1:6" ht="33.75" x14ac:dyDescent="0.25">
      <c r="A31" s="66" t="str">
        <f t="shared" si="0"/>
        <v>06</v>
      </c>
      <c r="B31" s="67" t="s">
        <v>101</v>
      </c>
      <c r="C31" s="70" t="s">
        <v>102</v>
      </c>
      <c r="D31" s="69">
        <v>16371500</v>
      </c>
      <c r="E31" s="67" t="s">
        <v>107</v>
      </c>
      <c r="F31" s="70" t="s">
        <v>108</v>
      </c>
    </row>
    <row r="32" spans="1:6" ht="45" x14ac:dyDescent="0.25">
      <c r="A32" s="66" t="str">
        <f t="shared" si="0"/>
        <v>06</v>
      </c>
      <c r="B32" s="67" t="s">
        <v>109</v>
      </c>
      <c r="C32" s="68" t="s">
        <v>110</v>
      </c>
      <c r="D32" s="69">
        <v>3368105.26</v>
      </c>
      <c r="E32" s="67" t="s">
        <v>111</v>
      </c>
      <c r="F32" s="70" t="s">
        <v>112</v>
      </c>
    </row>
    <row r="33" spans="1:6" ht="22.5" x14ac:dyDescent="0.25">
      <c r="A33" s="66" t="str">
        <f t="shared" si="0"/>
        <v>07</v>
      </c>
      <c r="B33" s="67" t="s">
        <v>113</v>
      </c>
      <c r="C33" s="70" t="s">
        <v>114</v>
      </c>
      <c r="D33" s="69">
        <v>10373000</v>
      </c>
      <c r="E33" s="67" t="s">
        <v>115</v>
      </c>
      <c r="F33" s="70" t="s">
        <v>116</v>
      </c>
    </row>
    <row r="34" spans="1:6" ht="45" x14ac:dyDescent="0.25">
      <c r="A34" s="66" t="str">
        <f t="shared" ref="A34:A65" si="1">RIGHT(B34,2)</f>
        <v>07</v>
      </c>
      <c r="B34" s="67" t="s">
        <v>117</v>
      </c>
      <c r="C34" s="68" t="s">
        <v>118</v>
      </c>
      <c r="D34" s="69">
        <v>14314700</v>
      </c>
      <c r="E34" s="67" t="s">
        <v>119</v>
      </c>
      <c r="F34" s="70" t="s">
        <v>120</v>
      </c>
    </row>
    <row r="35" spans="1:6" ht="33.75" x14ac:dyDescent="0.25">
      <c r="A35" s="66" t="str">
        <f t="shared" si="1"/>
        <v>08</v>
      </c>
      <c r="B35" s="67" t="s">
        <v>121</v>
      </c>
      <c r="C35" s="70" t="s">
        <v>122</v>
      </c>
      <c r="D35" s="69">
        <v>12851400</v>
      </c>
      <c r="E35" s="67" t="s">
        <v>123</v>
      </c>
      <c r="F35" s="70" t="s">
        <v>124</v>
      </c>
    </row>
    <row r="36" spans="1:6" ht="33.75" x14ac:dyDescent="0.25">
      <c r="A36" s="66" t="str">
        <f t="shared" si="1"/>
        <v>08</v>
      </c>
      <c r="B36" s="67" t="s">
        <v>125</v>
      </c>
      <c r="C36" s="70" t="s">
        <v>126</v>
      </c>
      <c r="D36" s="69">
        <v>7041600</v>
      </c>
      <c r="E36" s="67" t="s">
        <v>123</v>
      </c>
      <c r="F36" s="70" t="s">
        <v>124</v>
      </c>
    </row>
    <row r="37" spans="1:6" ht="45" x14ac:dyDescent="0.25">
      <c r="A37" s="66" t="str">
        <f t="shared" si="1"/>
        <v>08</v>
      </c>
      <c r="B37" s="67" t="s">
        <v>127</v>
      </c>
      <c r="C37" s="68" t="s">
        <v>128</v>
      </c>
      <c r="D37" s="69">
        <v>8400</v>
      </c>
      <c r="E37" s="67" t="s">
        <v>123</v>
      </c>
      <c r="F37" s="70" t="s">
        <v>124</v>
      </c>
    </row>
    <row r="38" spans="1:6" ht="45" x14ac:dyDescent="0.25">
      <c r="A38" s="66" t="str">
        <f t="shared" si="1"/>
        <v>15</v>
      </c>
      <c r="B38" s="67" t="s">
        <v>131</v>
      </c>
      <c r="C38" s="68" t="s">
        <v>132</v>
      </c>
      <c r="D38" s="69">
        <v>279900</v>
      </c>
      <c r="E38" s="67" t="s">
        <v>133</v>
      </c>
      <c r="F38" s="70" t="s">
        <v>134</v>
      </c>
    </row>
    <row r="39" spans="1:6" ht="33.75" x14ac:dyDescent="0.25">
      <c r="A39" s="66" t="str">
        <f t="shared" si="1"/>
        <v>15</v>
      </c>
      <c r="B39" s="67" t="s">
        <v>129</v>
      </c>
      <c r="C39" s="70" t="s">
        <v>130</v>
      </c>
      <c r="D39" s="69">
        <v>69707500</v>
      </c>
      <c r="E39" s="67" t="s">
        <v>135</v>
      </c>
      <c r="F39" s="70" t="s">
        <v>136</v>
      </c>
    </row>
    <row r="40" spans="1:6" ht="90" x14ac:dyDescent="0.25">
      <c r="A40" s="66" t="str">
        <f t="shared" si="1"/>
        <v>16</v>
      </c>
      <c r="B40" s="67" t="s">
        <v>137</v>
      </c>
      <c r="C40" s="68" t="s">
        <v>138</v>
      </c>
      <c r="D40" s="69">
        <v>22079700</v>
      </c>
      <c r="E40" s="67" t="s">
        <v>139</v>
      </c>
      <c r="F40" s="70" t="s">
        <v>140</v>
      </c>
    </row>
    <row r="41" spans="1:6" ht="45" x14ac:dyDescent="0.25">
      <c r="A41" s="66" t="str">
        <f t="shared" si="1"/>
        <v>18</v>
      </c>
      <c r="B41" s="67" t="s">
        <v>143</v>
      </c>
      <c r="C41" s="70" t="s">
        <v>144</v>
      </c>
      <c r="D41" s="69">
        <v>216062400</v>
      </c>
      <c r="E41" s="67" t="s">
        <v>147</v>
      </c>
      <c r="F41" s="70" t="s">
        <v>148</v>
      </c>
    </row>
    <row r="42" spans="1:6" ht="78.75" x14ac:dyDescent="0.25">
      <c r="A42" s="66" t="str">
        <f t="shared" si="1"/>
        <v>18</v>
      </c>
      <c r="B42" s="67" t="s">
        <v>141</v>
      </c>
      <c r="C42" s="68" t="s">
        <v>142</v>
      </c>
      <c r="D42" s="69">
        <v>350000000</v>
      </c>
      <c r="E42" s="67" t="s">
        <v>149</v>
      </c>
      <c r="F42" s="70" t="s">
        <v>150</v>
      </c>
    </row>
    <row r="43" spans="1:6" ht="45" x14ac:dyDescent="0.25">
      <c r="A43" s="66" t="str">
        <f t="shared" si="1"/>
        <v>18</v>
      </c>
      <c r="B43" s="67" t="s">
        <v>145</v>
      </c>
      <c r="C43" s="68" t="s">
        <v>146</v>
      </c>
      <c r="D43" s="69">
        <v>1701323100</v>
      </c>
      <c r="E43" s="67" t="s">
        <v>151</v>
      </c>
      <c r="F43" s="70" t="s">
        <v>152</v>
      </c>
    </row>
    <row r="44" spans="1:6" ht="33.75" x14ac:dyDescent="0.25">
      <c r="A44" s="66" t="str">
        <f t="shared" si="1"/>
        <v>18</v>
      </c>
      <c r="B44" s="67" t="s">
        <v>153</v>
      </c>
      <c r="C44" s="70" t="s">
        <v>154</v>
      </c>
      <c r="D44" s="69">
        <v>30561600</v>
      </c>
      <c r="E44" s="67" t="s">
        <v>155</v>
      </c>
      <c r="F44" s="68" t="s">
        <v>156</v>
      </c>
    </row>
    <row r="45" spans="1:6" ht="33.75" x14ac:dyDescent="0.25">
      <c r="A45" s="66" t="str">
        <f t="shared" si="1"/>
        <v>26</v>
      </c>
      <c r="B45" s="67" t="s">
        <v>157</v>
      </c>
      <c r="C45" s="70" t="s">
        <v>158</v>
      </c>
      <c r="D45" s="69">
        <v>11824800</v>
      </c>
      <c r="E45" s="67" t="s">
        <v>159</v>
      </c>
      <c r="F45" s="70" t="s">
        <v>160</v>
      </c>
    </row>
    <row r="46" spans="1:6" ht="33.75" x14ac:dyDescent="0.25">
      <c r="A46" s="66" t="str">
        <f t="shared" si="1"/>
        <v>26</v>
      </c>
      <c r="B46" s="67" t="s">
        <v>157</v>
      </c>
      <c r="C46" s="70" t="s">
        <v>158</v>
      </c>
      <c r="D46" s="69">
        <v>30415100</v>
      </c>
      <c r="E46" s="67" t="s">
        <v>161</v>
      </c>
      <c r="F46" s="70" t="s">
        <v>162</v>
      </c>
    </row>
    <row r="47" spans="1:6" ht="56.25" x14ac:dyDescent="0.25">
      <c r="A47" s="66" t="str">
        <f t="shared" si="1"/>
        <v>30</v>
      </c>
      <c r="B47" s="67" t="s">
        <v>163</v>
      </c>
      <c r="C47" s="68" t="s">
        <v>164</v>
      </c>
      <c r="D47" s="69">
        <v>195500</v>
      </c>
      <c r="E47" s="67" t="s">
        <v>165</v>
      </c>
      <c r="F47" s="70" t="s">
        <v>166</v>
      </c>
    </row>
    <row r="48" spans="1:6" ht="33.75" x14ac:dyDescent="0.25">
      <c r="A48" s="66" t="str">
        <f t="shared" si="1"/>
        <v>34</v>
      </c>
      <c r="B48" s="67" t="s">
        <v>167</v>
      </c>
      <c r="C48" s="70" t="s">
        <v>168</v>
      </c>
      <c r="D48" s="69">
        <v>1767200</v>
      </c>
      <c r="E48" s="67" t="s">
        <v>171</v>
      </c>
      <c r="F48" s="70" t="s">
        <v>172</v>
      </c>
    </row>
    <row r="49" spans="1:6" ht="45" x14ac:dyDescent="0.25">
      <c r="A49" s="66" t="str">
        <f t="shared" si="1"/>
        <v>34</v>
      </c>
      <c r="B49" s="67" t="s">
        <v>169</v>
      </c>
      <c r="C49" s="68" t="s">
        <v>170</v>
      </c>
      <c r="D49" s="69">
        <v>14394400</v>
      </c>
      <c r="E49" s="67" t="s">
        <v>173</v>
      </c>
      <c r="F49" s="70" t="s">
        <v>174</v>
      </c>
    </row>
    <row r="50" spans="1:6" ht="45" x14ac:dyDescent="0.25">
      <c r="A50" s="66" t="str">
        <f t="shared" si="1"/>
        <v>34</v>
      </c>
      <c r="B50" s="67" t="s">
        <v>175</v>
      </c>
      <c r="C50" s="68" t="s">
        <v>176</v>
      </c>
      <c r="D50" s="69">
        <v>149540750</v>
      </c>
      <c r="E50" s="67" t="s">
        <v>177</v>
      </c>
      <c r="F50" s="70" t="s">
        <v>178</v>
      </c>
    </row>
    <row r="51" spans="1:6" ht="33.75" x14ac:dyDescent="0.25">
      <c r="A51" s="66" t="str">
        <f t="shared" si="1"/>
        <v>35</v>
      </c>
      <c r="B51" s="67" t="s">
        <v>179</v>
      </c>
      <c r="C51" s="70" t="s">
        <v>180</v>
      </c>
      <c r="D51" s="69">
        <v>1436800</v>
      </c>
      <c r="E51" s="67" t="s">
        <v>181</v>
      </c>
      <c r="F51" s="70" t="s">
        <v>182</v>
      </c>
    </row>
    <row r="52" spans="1:6" ht="45" x14ac:dyDescent="0.25">
      <c r="A52" s="66" t="str">
        <f t="shared" si="1"/>
        <v>36</v>
      </c>
      <c r="B52" s="67" t="s">
        <v>185</v>
      </c>
      <c r="C52" s="70" t="s">
        <v>186</v>
      </c>
      <c r="D52" s="69">
        <v>12406314.32</v>
      </c>
      <c r="E52" s="67" t="s">
        <v>187</v>
      </c>
      <c r="F52" s="68" t="s">
        <v>188</v>
      </c>
    </row>
    <row r="53" spans="1:6" ht="45" x14ac:dyDescent="0.25">
      <c r="A53" s="66" t="str">
        <f t="shared" si="1"/>
        <v>36</v>
      </c>
      <c r="B53" s="67" t="s">
        <v>189</v>
      </c>
      <c r="C53" s="68" t="s">
        <v>190</v>
      </c>
      <c r="D53" s="69">
        <v>522892.36</v>
      </c>
      <c r="E53" s="67" t="s">
        <v>187</v>
      </c>
      <c r="F53" s="68" t="s">
        <v>188</v>
      </c>
    </row>
    <row r="54" spans="1:6" ht="45" x14ac:dyDescent="0.25">
      <c r="A54" s="66" t="str">
        <f t="shared" si="1"/>
        <v>36</v>
      </c>
      <c r="B54" s="67" t="s">
        <v>191</v>
      </c>
      <c r="C54" s="68" t="s">
        <v>192</v>
      </c>
      <c r="D54" s="69">
        <v>137293.32</v>
      </c>
      <c r="E54" s="67" t="s">
        <v>187</v>
      </c>
      <c r="F54" s="68" t="s">
        <v>188</v>
      </c>
    </row>
    <row r="55" spans="1:6" ht="33.75" x14ac:dyDescent="0.25">
      <c r="A55" s="66" t="str">
        <f t="shared" si="1"/>
        <v>36</v>
      </c>
      <c r="B55" s="67" t="s">
        <v>183</v>
      </c>
      <c r="C55" s="70" t="s">
        <v>184</v>
      </c>
      <c r="D55" s="69">
        <v>167000</v>
      </c>
      <c r="E55" s="67" t="s">
        <v>193</v>
      </c>
      <c r="F55" s="70" t="s">
        <v>194</v>
      </c>
    </row>
    <row r="56" spans="1:6" ht="56.25" x14ac:dyDescent="0.25">
      <c r="A56" s="66" t="str">
        <f t="shared" si="1"/>
        <v>36</v>
      </c>
      <c r="B56" s="67" t="s">
        <v>195</v>
      </c>
      <c r="C56" s="68" t="s">
        <v>196</v>
      </c>
      <c r="D56" s="69">
        <v>36000</v>
      </c>
      <c r="E56" s="67" t="s">
        <v>197</v>
      </c>
      <c r="F56" s="70" t="s">
        <v>198</v>
      </c>
    </row>
    <row r="57" spans="1:6" ht="45" x14ac:dyDescent="0.25">
      <c r="A57" s="66" t="str">
        <f t="shared" si="1"/>
        <v>37</v>
      </c>
      <c r="B57" s="67" t="s">
        <v>223</v>
      </c>
      <c r="C57" s="70" t="s">
        <v>224</v>
      </c>
      <c r="D57" s="69">
        <v>3626900</v>
      </c>
      <c r="E57" s="67" t="s">
        <v>229</v>
      </c>
      <c r="F57" s="68" t="s">
        <v>230</v>
      </c>
    </row>
    <row r="58" spans="1:6" ht="45" x14ac:dyDescent="0.25">
      <c r="A58" s="66" t="str">
        <f t="shared" si="1"/>
        <v>37</v>
      </c>
      <c r="B58" s="67" t="s">
        <v>231</v>
      </c>
      <c r="C58" s="70" t="s">
        <v>232</v>
      </c>
      <c r="D58" s="69">
        <v>10230600</v>
      </c>
      <c r="E58" s="67" t="s">
        <v>233</v>
      </c>
      <c r="F58" s="70" t="s">
        <v>234</v>
      </c>
    </row>
    <row r="59" spans="1:6" ht="67.5" x14ac:dyDescent="0.25">
      <c r="A59" s="66" t="str">
        <f t="shared" si="1"/>
        <v>37</v>
      </c>
      <c r="B59" s="67" t="s">
        <v>235</v>
      </c>
      <c r="C59" s="68" t="s">
        <v>236</v>
      </c>
      <c r="D59" s="69">
        <v>2600</v>
      </c>
      <c r="E59" s="67" t="s">
        <v>233</v>
      </c>
      <c r="F59" s="70" t="s">
        <v>234</v>
      </c>
    </row>
    <row r="60" spans="1:6" ht="45" x14ac:dyDescent="0.25">
      <c r="A60" s="66" t="str">
        <f t="shared" si="1"/>
        <v>37</v>
      </c>
      <c r="B60" s="67" t="s">
        <v>237</v>
      </c>
      <c r="C60" s="70" t="s">
        <v>238</v>
      </c>
      <c r="D60" s="69">
        <v>9000</v>
      </c>
      <c r="E60" s="67" t="s">
        <v>239</v>
      </c>
      <c r="F60" s="68" t="s">
        <v>240</v>
      </c>
    </row>
    <row r="61" spans="1:6" ht="56.25" x14ac:dyDescent="0.25">
      <c r="A61" s="66" t="str">
        <f t="shared" si="1"/>
        <v>37</v>
      </c>
      <c r="B61" s="67" t="s">
        <v>217</v>
      </c>
      <c r="C61" s="68" t="s">
        <v>218</v>
      </c>
      <c r="D61" s="69">
        <v>19375954.25</v>
      </c>
      <c r="E61" s="67" t="s">
        <v>241</v>
      </c>
      <c r="F61" s="70" t="s">
        <v>242</v>
      </c>
    </row>
    <row r="62" spans="1:6" ht="33.75" x14ac:dyDescent="0.25">
      <c r="A62" s="66" t="str">
        <f t="shared" si="1"/>
        <v>37</v>
      </c>
      <c r="B62" s="67" t="s">
        <v>219</v>
      </c>
      <c r="C62" s="70" t="s">
        <v>220</v>
      </c>
      <c r="D62" s="69">
        <v>90786961.129999995</v>
      </c>
      <c r="E62" s="67" t="s">
        <v>241</v>
      </c>
      <c r="F62" s="70" t="s">
        <v>242</v>
      </c>
    </row>
    <row r="63" spans="1:6" ht="45" x14ac:dyDescent="0.25">
      <c r="A63" s="66" t="str">
        <f t="shared" si="1"/>
        <v>37</v>
      </c>
      <c r="B63" s="67" t="s">
        <v>221</v>
      </c>
      <c r="C63" s="68" t="s">
        <v>222</v>
      </c>
      <c r="D63" s="69">
        <v>11270432.4</v>
      </c>
      <c r="E63" s="67" t="s">
        <v>241</v>
      </c>
      <c r="F63" s="70" t="s">
        <v>242</v>
      </c>
    </row>
    <row r="64" spans="1:6" ht="33.75" x14ac:dyDescent="0.25">
      <c r="A64" s="66" t="str">
        <f t="shared" si="1"/>
        <v>37</v>
      </c>
      <c r="B64" s="67" t="s">
        <v>223</v>
      </c>
      <c r="C64" s="70" t="s">
        <v>224</v>
      </c>
      <c r="D64" s="69">
        <v>22692652.219999999</v>
      </c>
      <c r="E64" s="67" t="s">
        <v>241</v>
      </c>
      <c r="F64" s="70" t="s">
        <v>242</v>
      </c>
    </row>
    <row r="65" spans="1:6" ht="33.75" x14ac:dyDescent="0.25">
      <c r="A65" s="66" t="str">
        <f t="shared" si="1"/>
        <v>37</v>
      </c>
      <c r="B65" s="67" t="s">
        <v>205</v>
      </c>
      <c r="C65" s="70" t="s">
        <v>206</v>
      </c>
      <c r="D65" s="69">
        <v>105003100</v>
      </c>
      <c r="E65" s="67" t="s">
        <v>243</v>
      </c>
      <c r="F65" s="70" t="s">
        <v>244</v>
      </c>
    </row>
    <row r="66" spans="1:6" ht="45" x14ac:dyDescent="0.25">
      <c r="A66" s="66" t="str">
        <f t="shared" ref="A66:A84" si="2">RIGHT(B66,2)</f>
        <v>37</v>
      </c>
      <c r="B66" s="67" t="s">
        <v>199</v>
      </c>
      <c r="C66" s="68" t="s">
        <v>200</v>
      </c>
      <c r="D66" s="69">
        <v>165047200</v>
      </c>
      <c r="E66" s="67" t="s">
        <v>245</v>
      </c>
      <c r="F66" s="70" t="s">
        <v>246</v>
      </c>
    </row>
    <row r="67" spans="1:6" ht="33.75" x14ac:dyDescent="0.25">
      <c r="A67" s="66" t="str">
        <f t="shared" si="2"/>
        <v>37</v>
      </c>
      <c r="B67" s="67" t="s">
        <v>201</v>
      </c>
      <c r="C67" s="70" t="s">
        <v>202</v>
      </c>
      <c r="D67" s="69">
        <v>322765200</v>
      </c>
      <c r="E67" s="67" t="s">
        <v>245</v>
      </c>
      <c r="F67" s="70" t="s">
        <v>246</v>
      </c>
    </row>
    <row r="68" spans="1:6" ht="33.75" x14ac:dyDescent="0.25">
      <c r="A68" s="66" t="str">
        <f t="shared" si="2"/>
        <v>37</v>
      </c>
      <c r="B68" s="67" t="s">
        <v>225</v>
      </c>
      <c r="C68" s="70" t="s">
        <v>226</v>
      </c>
      <c r="D68" s="69">
        <v>345279300</v>
      </c>
      <c r="E68" s="67" t="s">
        <v>247</v>
      </c>
      <c r="F68" s="70" t="s">
        <v>248</v>
      </c>
    </row>
    <row r="69" spans="1:6" ht="33.75" x14ac:dyDescent="0.25">
      <c r="A69" s="66" t="str">
        <f t="shared" si="2"/>
        <v>37</v>
      </c>
      <c r="B69" s="67" t="s">
        <v>225</v>
      </c>
      <c r="C69" s="70" t="s">
        <v>226</v>
      </c>
      <c r="D69" s="69">
        <v>583726300</v>
      </c>
      <c r="E69" s="67" t="s">
        <v>249</v>
      </c>
      <c r="F69" s="70" t="s">
        <v>250</v>
      </c>
    </row>
    <row r="70" spans="1:6" ht="33.75" x14ac:dyDescent="0.25">
      <c r="A70" s="66" t="str">
        <f t="shared" si="2"/>
        <v>37</v>
      </c>
      <c r="B70" s="67" t="s">
        <v>215</v>
      </c>
      <c r="C70" s="70" t="s">
        <v>216</v>
      </c>
      <c r="D70" s="69">
        <v>315951800</v>
      </c>
      <c r="E70" s="67" t="s">
        <v>251</v>
      </c>
      <c r="F70" s="70" t="s">
        <v>252</v>
      </c>
    </row>
    <row r="71" spans="1:6" ht="56.25" x14ac:dyDescent="0.25">
      <c r="A71" s="66" t="str">
        <f t="shared" si="2"/>
        <v>37</v>
      </c>
      <c r="B71" s="67" t="s">
        <v>227</v>
      </c>
      <c r="C71" s="68" t="s">
        <v>228</v>
      </c>
      <c r="D71" s="69">
        <v>110458900</v>
      </c>
      <c r="E71" s="67" t="s">
        <v>253</v>
      </c>
      <c r="F71" s="70" t="s">
        <v>254</v>
      </c>
    </row>
    <row r="72" spans="1:6" ht="33.75" x14ac:dyDescent="0.25">
      <c r="A72" s="66" t="str">
        <f t="shared" si="2"/>
        <v>37</v>
      </c>
      <c r="B72" s="67" t="s">
        <v>207</v>
      </c>
      <c r="C72" s="70" t="s">
        <v>208</v>
      </c>
      <c r="D72" s="69">
        <v>570471300</v>
      </c>
      <c r="E72" s="67" t="s">
        <v>255</v>
      </c>
      <c r="F72" s="70" t="s">
        <v>256</v>
      </c>
    </row>
    <row r="73" spans="1:6" ht="45" x14ac:dyDescent="0.25">
      <c r="A73" s="66" t="str">
        <f t="shared" si="2"/>
        <v>37</v>
      </c>
      <c r="B73" s="67" t="s">
        <v>209</v>
      </c>
      <c r="C73" s="70" t="s">
        <v>210</v>
      </c>
      <c r="D73" s="69">
        <v>29654900</v>
      </c>
      <c r="E73" s="67" t="s">
        <v>257</v>
      </c>
      <c r="F73" s="70" t="s">
        <v>258</v>
      </c>
    </row>
    <row r="74" spans="1:6" ht="56.25" x14ac:dyDescent="0.25">
      <c r="A74" s="66" t="str">
        <f t="shared" si="2"/>
        <v>37</v>
      </c>
      <c r="B74" s="67" t="s">
        <v>203</v>
      </c>
      <c r="C74" s="68" t="s">
        <v>204</v>
      </c>
      <c r="D74" s="69">
        <v>313162100</v>
      </c>
      <c r="E74" s="67" t="s">
        <v>259</v>
      </c>
      <c r="F74" s="70" t="s">
        <v>260</v>
      </c>
    </row>
    <row r="75" spans="1:6" ht="45" x14ac:dyDescent="0.25">
      <c r="A75" s="66" t="str">
        <f t="shared" si="2"/>
        <v>37</v>
      </c>
      <c r="B75" s="67" t="s">
        <v>213</v>
      </c>
      <c r="C75" s="68" t="s">
        <v>214</v>
      </c>
      <c r="D75" s="69">
        <v>74844100</v>
      </c>
      <c r="E75" s="67" t="s">
        <v>261</v>
      </c>
      <c r="F75" s="70" t="s">
        <v>262</v>
      </c>
    </row>
    <row r="76" spans="1:6" ht="33.75" x14ac:dyDescent="0.25">
      <c r="A76" s="66" t="str">
        <f t="shared" si="2"/>
        <v>37</v>
      </c>
      <c r="B76" s="67" t="s">
        <v>211</v>
      </c>
      <c r="C76" s="70" t="s">
        <v>212</v>
      </c>
      <c r="D76" s="69">
        <v>40459100</v>
      </c>
      <c r="E76" s="67" t="s">
        <v>263</v>
      </c>
      <c r="F76" s="70" t="s">
        <v>264</v>
      </c>
    </row>
    <row r="77" spans="1:6" ht="33.75" x14ac:dyDescent="0.25">
      <c r="A77" s="66" t="str">
        <f t="shared" si="2"/>
        <v>37</v>
      </c>
      <c r="B77" s="67" t="s">
        <v>223</v>
      </c>
      <c r="C77" s="70" t="s">
        <v>224</v>
      </c>
      <c r="D77" s="69">
        <v>4027900</v>
      </c>
      <c r="E77" s="67" t="s">
        <v>265</v>
      </c>
      <c r="F77" s="70" t="s">
        <v>266</v>
      </c>
    </row>
    <row r="78" spans="1:6" ht="33.75" x14ac:dyDescent="0.25">
      <c r="A78" s="66" t="str">
        <f t="shared" si="2"/>
        <v>37</v>
      </c>
      <c r="B78" s="67" t="s">
        <v>223</v>
      </c>
      <c r="C78" s="70" t="s">
        <v>224</v>
      </c>
      <c r="D78" s="69">
        <v>86798800</v>
      </c>
      <c r="E78" s="67" t="s">
        <v>267</v>
      </c>
      <c r="F78" s="70" t="s">
        <v>268</v>
      </c>
    </row>
    <row r="79" spans="1:6" ht="33.75" x14ac:dyDescent="0.25">
      <c r="A79" s="66" t="str">
        <f t="shared" si="2"/>
        <v>37</v>
      </c>
      <c r="B79" s="67" t="s">
        <v>223</v>
      </c>
      <c r="C79" s="70" t="s">
        <v>224</v>
      </c>
      <c r="D79" s="69">
        <v>12940300</v>
      </c>
      <c r="E79" s="67" t="s">
        <v>269</v>
      </c>
      <c r="F79" s="68" t="s">
        <v>270</v>
      </c>
    </row>
    <row r="80" spans="1:6" ht="33.75" x14ac:dyDescent="0.25">
      <c r="A80" s="66" t="str">
        <f t="shared" si="2"/>
        <v>37</v>
      </c>
      <c r="B80" s="67" t="s">
        <v>271</v>
      </c>
      <c r="C80" s="70" t="s">
        <v>272</v>
      </c>
      <c r="D80" s="69">
        <v>17509600</v>
      </c>
      <c r="E80" s="67" t="s">
        <v>273</v>
      </c>
      <c r="F80" s="70" t="s">
        <v>274</v>
      </c>
    </row>
    <row r="81" spans="1:6" ht="56.25" x14ac:dyDescent="0.25">
      <c r="A81" s="66" t="str">
        <f t="shared" si="2"/>
        <v>37</v>
      </c>
      <c r="B81" s="67" t="s">
        <v>275</v>
      </c>
      <c r="C81" s="68" t="s">
        <v>276</v>
      </c>
      <c r="D81" s="69">
        <v>32394600</v>
      </c>
      <c r="E81" s="67" t="s">
        <v>277</v>
      </c>
      <c r="F81" s="70" t="s">
        <v>278</v>
      </c>
    </row>
    <row r="82" spans="1:6" ht="56.25" x14ac:dyDescent="0.25">
      <c r="A82" s="66" t="str">
        <f t="shared" si="2"/>
        <v>37</v>
      </c>
      <c r="B82" s="67" t="s">
        <v>203</v>
      </c>
      <c r="C82" s="68" t="s">
        <v>204</v>
      </c>
      <c r="D82" s="69">
        <v>262533700</v>
      </c>
      <c r="E82" s="67" t="s">
        <v>277</v>
      </c>
      <c r="F82" s="70" t="s">
        <v>278</v>
      </c>
    </row>
    <row r="83" spans="1:6" ht="56.25" x14ac:dyDescent="0.25">
      <c r="A83" s="66" t="str">
        <f t="shared" si="2"/>
        <v>37</v>
      </c>
      <c r="B83" s="67" t="s">
        <v>227</v>
      </c>
      <c r="C83" s="68" t="s">
        <v>228</v>
      </c>
      <c r="D83" s="69">
        <v>78598500</v>
      </c>
      <c r="E83" s="67" t="s">
        <v>279</v>
      </c>
      <c r="F83" s="70" t="s">
        <v>280</v>
      </c>
    </row>
    <row r="84" spans="1:6" ht="33.75" x14ac:dyDescent="0.25">
      <c r="A84" s="66" t="str">
        <f t="shared" si="2"/>
        <v>37</v>
      </c>
      <c r="B84" s="71" t="s">
        <v>211</v>
      </c>
      <c r="C84" s="70" t="s">
        <v>212</v>
      </c>
      <c r="D84" s="69">
        <v>165367800</v>
      </c>
      <c r="E84" s="67" t="s">
        <v>281</v>
      </c>
      <c r="F84" s="70" t="s">
        <v>282</v>
      </c>
    </row>
    <row r="85" spans="1:6" x14ac:dyDescent="0.25">
      <c r="B85" s="72" t="s">
        <v>283</v>
      </c>
      <c r="C85" s="73"/>
      <c r="D85" s="74">
        <v>28550291719.25</v>
      </c>
      <c r="E85" s="75"/>
      <c r="F85" s="73"/>
    </row>
    <row r="88" spans="1:6" x14ac:dyDescent="0.25">
      <c r="C88" s="76"/>
    </row>
    <row r="91" spans="1:6" x14ac:dyDescent="0.25">
      <c r="C91" s="76" t="s">
        <v>296</v>
      </c>
      <c r="F91" t="str">
        <f>F57&amp;F58&amp;F60&amp;F61&amp;F65&amp;F66&amp;F68&amp;F69&amp;F70&amp;F71&amp;F72&amp;F73&amp;F74&amp;F75&amp;F76&amp;F77&amp;F78&amp;F79&amp;F80&amp;F81&amp;F83&amp;F84</f>
        <v>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(в том числе администрирование)Субвенции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законодательством"Субсидии на реализацию полномочий в области строительства и жилищных отношенийСубсидии на развитие материально-технической базы муниципальных учреждений спортаСубсидии на создание образовательных организаций, организаций для отдыха и оздоровления детейСубсидии на реконструкцию, расширение, модернизацию, строительство коммунальных объектов в целях реализации инфраструктурных проектов (Научно-технологический центр в городе Сургуте) за счет средств бюджета Ханты-Мансийского автономного округа – ЮгрыСубсидии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 (Научно-технологический центр в городе Сургуте)Субсидии на создание берегоукрепительных сооружений за счет бюджетных кредитов на реализацию инфраструктурных проектов (Научно-технологический центр в городе Сургуте)Субсидии на капитальный ремонт и оснащение немонтируемыми средствами обучения и воспитания объектов муниципальных общеобразовательных организаций (объекты капитального ремонта, планируемые к реализации в рамках двух финансовых лет)Субсидии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проектовСубсидии на реализацию полномочий в сфере жилищно-коммунального комплексаСубсидии на создание новых мест в муниципальных общеобразовательных организациях в связи с ростом числа обучающихся, вызванным демографическим факторомСубсидии на 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услугСубсидии на реализацию мероприятий по модернизации коммунальной инфраструктуры Ханты-Мансийского автономного округа – ЮгрыОсуществление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Федерации"Осуществление полномочий по обеспечению жильем отдельных категорий граждан, установленных Федеральным законом от 12 января 1995 года № 5-ФЗ "О ветеранах"Осуществление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годов"Реализация мероприятий по обеспечению жильем молодых семейСоздание новых мест в общеобразовательных организациях в связи с ростом числа обучающихся, вызванным демографическим факторомРеализация мероприятий по модернизации школьных систем образования (объекты капитального ремонта, планируемые к реализации в рамках двух финансовых лет)Реализация мероприятий по модернизации коммунальной инфраструктуры</v>
      </c>
    </row>
  </sheetData>
  <autoFilter ref="A1:K85"/>
  <customSheetViews>
    <customSheetView guid="{BEA0FDBA-BB07-4C19-8BBD-5E57EE395C09}" showAutoFilter="1">
      <selection activeCell="C91" sqref="C91"/>
      <pageMargins left="0.7" right="0.7" top="0.75" bottom="0.75" header="0.3" footer="0.3"/>
      <pageSetup paperSize="9" orientation="portrait" verticalDpi="0" r:id="rId1"/>
      <autoFilter ref="A1:K85"/>
    </customSheetView>
    <customSheetView guid="{D95852A1-B0FC-4AC5-B62B-5CCBE05B0D15}" showAutoFilter="1">
      <selection activeCell="C91" sqref="C91"/>
      <pageMargins left="0.7" right="0.7" top="0.75" bottom="0.75" header="0.3" footer="0.3"/>
      <pageSetup paperSize="9" orientation="portrait" verticalDpi="0" r:id="rId2"/>
      <autoFilter ref="A1:K85"/>
    </customSheetView>
    <customSheetView guid="{CCF533A2-322B-40E2-88B2-065E6D1D35B4}" showAutoFilter="1">
      <selection activeCell="C91" sqref="C91"/>
      <pageMargins left="0.7" right="0.7" top="0.75" bottom="0.75" header="0.3" footer="0.3"/>
      <pageSetup paperSize="9" orientation="portrait" verticalDpi="0" r:id="rId3"/>
      <autoFilter ref="A1:K85"/>
    </customSheetView>
    <customSheetView guid="{13BE7114-35DF-4699-8779-61985C68F6C3}" showAutoFilter="1">
      <selection activeCell="C91" sqref="C91"/>
      <pageMargins left="0.7" right="0.7" top="0.75" bottom="0.75" header="0.3" footer="0.3"/>
      <pageSetup paperSize="9" orientation="portrait" verticalDpi="0" r:id="rId4"/>
      <autoFilter ref="A1:K85"/>
    </customSheetView>
    <customSheetView guid="{3EEA7E1A-5F2B-4408-A34C-1F0223B5B245}" showAutoFilter="1">
      <selection activeCell="C91" sqref="C91"/>
      <pageMargins left="0.7" right="0.7" top="0.75" bottom="0.75" header="0.3" footer="0.3"/>
      <pageSetup paperSize="9" orientation="portrait" verticalDpi="0" r:id="rId5"/>
      <autoFilter ref="A1:K85"/>
    </customSheetView>
    <customSheetView guid="{E58B6A19-CDF2-47F2-B31F-BA0A30B39762}" showAutoFilter="1">
      <selection activeCell="C91" sqref="C91"/>
      <pageMargins left="0.7" right="0.7" top="0.75" bottom="0.75" header="0.3" footer="0.3"/>
      <pageSetup paperSize="9" orientation="portrait" verticalDpi="0" r:id="rId6"/>
      <autoFilter ref="A1:K85"/>
    </customSheetView>
    <customSheetView guid="{CA384592-0CFD-4322-A4EB-34EC04693944}" showAutoFilter="1">
      <selection activeCell="C91" sqref="C91"/>
      <pageMargins left="0.7" right="0.7" top="0.75" bottom="0.75" header="0.3" footer="0.3"/>
      <pageSetup paperSize="9" orientation="portrait" verticalDpi="0" r:id="rId7"/>
      <autoFilter ref="A1:K85"/>
    </customSheetView>
    <customSheetView guid="{A0A3CD9B-2436-40D7-91DB-589A95FBBF00}" showAutoFilter="1">
      <selection activeCell="C91" sqref="C91"/>
      <pageMargins left="0.7" right="0.7" top="0.75" bottom="0.75" header="0.3" footer="0.3"/>
      <pageSetup paperSize="9" orientation="portrait" verticalDpi="0" r:id="rId8"/>
      <autoFilter ref="A1:K85"/>
    </customSheetView>
    <customSheetView guid="{67ADFAE6-A9AF-44D7-8539-93CD0F6B7849}" showAutoFilter="1">
      <selection activeCell="C91" sqref="C91"/>
      <pageMargins left="0.7" right="0.7" top="0.75" bottom="0.75" header="0.3" footer="0.3"/>
      <pageSetup paperSize="9" orientation="portrait" verticalDpi="0" r:id="rId9"/>
      <autoFilter ref="A1:K85"/>
    </customSheetView>
    <customSheetView guid="{4EA492D8-B170-444C-A887-0AC42BCFF83B}" showAutoFilter="1">
      <selection activeCell="C91" sqref="C91"/>
      <pageMargins left="0.7" right="0.7" top="0.75" bottom="0.75" header="0.3" footer="0.3"/>
      <pageSetup paperSize="9" orientation="portrait" verticalDpi="0" r:id="rId10"/>
      <autoFilter ref="A1:K85"/>
    </customSheetView>
  </customSheetViews>
  <pageMargins left="0.7" right="0.7" top="0.75" bottom="0.75" header="0.3" footer="0.3"/>
  <pageSetup paperSize="9" orientation="portrait" verticalDpi="0"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на 2025</vt:lpstr>
      <vt:lpstr>Лист1</vt:lpstr>
      <vt:lpstr>'на 2025'!Заголовки_для_печати</vt:lpstr>
      <vt:lpstr>'на 2025'!Область_печати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Залецкая Ольга Геннадьевна</cp:lastModifiedBy>
  <cp:lastPrinted>2025-04-11T10:43:51Z</cp:lastPrinted>
  <dcterms:created xsi:type="dcterms:W3CDTF">2011-12-13T05:34:00Z</dcterms:created>
  <dcterms:modified xsi:type="dcterms:W3CDTF">2025-04-15T08:27:14Z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B55B0FCF6D2E43BDA4506140D31BF277</vt:lpwstr>
  </property>
  <property fmtid="{D5CDD505-2E9C-101B-9397-08002B2CF9AE}" pid="3" name="KSOProductBuildVer">
    <vt:lpwstr>1049-11.2.0.11417</vt:lpwstr>
  </property>
</Properties>
</file>